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'综合成绩'!$2:$4</definedName>
  </definedNames>
  <calcPr fullCalcOnLoad="1"/>
</workbook>
</file>

<file path=xl/sharedStrings.xml><?xml version="1.0" encoding="utf-8"?>
<sst xmlns="http://schemas.openxmlformats.org/spreadsheetml/2006/main" count="202" uniqueCount="133">
  <si>
    <t>附件1：</t>
  </si>
  <si>
    <t>雁峰区2020年公开招聘小学教师综合成绩</t>
  </si>
  <si>
    <t>准考证号</t>
  </si>
  <si>
    <t>报考岗位</t>
  </si>
  <si>
    <t>笔试成绩</t>
  </si>
  <si>
    <t>面试成绩</t>
  </si>
  <si>
    <t>成绩合成</t>
  </si>
  <si>
    <t>排名</t>
  </si>
  <si>
    <t>原始成绩</t>
  </si>
  <si>
    <t>20201882407</t>
  </si>
  <si>
    <t>101</t>
  </si>
  <si>
    <t>20201882327</t>
  </si>
  <si>
    <t>20201881808</t>
  </si>
  <si>
    <t>102</t>
  </si>
  <si>
    <t>20201881810</t>
  </si>
  <si>
    <t>20201882508</t>
  </si>
  <si>
    <t>103</t>
  </si>
  <si>
    <t>20201882421</t>
  </si>
  <si>
    <t>缺考</t>
  </si>
  <si>
    <t>20201882605</t>
  </si>
  <si>
    <t>104</t>
  </si>
  <si>
    <t>20201882529</t>
  </si>
  <si>
    <t>20201882028</t>
  </si>
  <si>
    <t>105</t>
  </si>
  <si>
    <t>20201882015</t>
  </si>
  <si>
    <t>20201880315</t>
  </si>
  <si>
    <t>112</t>
  </si>
  <si>
    <t>20201880427</t>
  </si>
  <si>
    <t>20201881507</t>
  </si>
  <si>
    <t>106</t>
  </si>
  <si>
    <t>20201881512</t>
  </si>
  <si>
    <t>20201881708</t>
  </si>
  <si>
    <t>107</t>
  </si>
  <si>
    <t>20201881703</t>
  </si>
  <si>
    <t>20201881610</t>
  </si>
  <si>
    <t>108</t>
  </si>
  <si>
    <t>20201881616</t>
  </si>
  <si>
    <t>20201881527</t>
  </si>
  <si>
    <t>109</t>
  </si>
  <si>
    <t>20201881529</t>
  </si>
  <si>
    <t>20201881218</t>
  </si>
  <si>
    <t>110</t>
  </si>
  <si>
    <t>20201881223</t>
  </si>
  <si>
    <t>20201881309</t>
  </si>
  <si>
    <t>111</t>
  </si>
  <si>
    <t>20201881313</t>
  </si>
  <si>
    <t>20201880725</t>
  </si>
  <si>
    <t>116</t>
  </si>
  <si>
    <t>20201880723</t>
  </si>
  <si>
    <t>20201880729</t>
  </si>
  <si>
    <t>20201880813</t>
  </si>
  <si>
    <t>113</t>
  </si>
  <si>
    <t>20201880811</t>
  </si>
  <si>
    <t>20201880820</t>
  </si>
  <si>
    <t>20201880704</t>
  </si>
  <si>
    <t>114</t>
  </si>
  <si>
    <t>20201880710</t>
  </si>
  <si>
    <t>20201880701</t>
  </si>
  <si>
    <t>20201880713</t>
  </si>
  <si>
    <t>115</t>
  </si>
  <si>
    <t>20201880717</t>
  </si>
  <si>
    <t>20201880715</t>
  </si>
  <si>
    <t>20201880826</t>
  </si>
  <si>
    <t>117</t>
  </si>
  <si>
    <t>20201880827</t>
  </si>
  <si>
    <t>118</t>
  </si>
  <si>
    <t>20201880829</t>
  </si>
  <si>
    <t>20201880828</t>
  </si>
  <si>
    <t>20201880618</t>
  </si>
  <si>
    <t>119</t>
  </si>
  <si>
    <t>20201880626</t>
  </si>
  <si>
    <t>20201880620</t>
  </si>
  <si>
    <t>20201880623</t>
  </si>
  <si>
    <t>20201880624</t>
  </si>
  <si>
    <t>20201880625</t>
  </si>
  <si>
    <t>20201880901</t>
  </si>
  <si>
    <t>120</t>
  </si>
  <si>
    <t>20201880903</t>
  </si>
  <si>
    <t>20201880904</t>
  </si>
  <si>
    <t>20201881402</t>
  </si>
  <si>
    <t>127</t>
  </si>
  <si>
    <t>20201881403</t>
  </si>
  <si>
    <t>20201881404</t>
  </si>
  <si>
    <t>20201881321</t>
  </si>
  <si>
    <t>129</t>
  </si>
  <si>
    <t>20201881325</t>
  </si>
  <si>
    <t>20201881326</t>
  </si>
  <si>
    <t>20201881322</t>
  </si>
  <si>
    <t>20201881330</t>
  </si>
  <si>
    <t>20201881328</t>
  </si>
  <si>
    <t>20201881317</t>
  </si>
  <si>
    <t>128</t>
  </si>
  <si>
    <t>20201881320</t>
  </si>
  <si>
    <t>20201881316</t>
  </si>
  <si>
    <t>20201881406</t>
  </si>
  <si>
    <t>130</t>
  </si>
  <si>
    <t>20201881407</t>
  </si>
  <si>
    <t>20201881411</t>
  </si>
  <si>
    <t>20201881413</t>
  </si>
  <si>
    <t>131</t>
  </si>
  <si>
    <t>20201881420</t>
  </si>
  <si>
    <t>20201881415</t>
  </si>
  <si>
    <t>20201881427</t>
  </si>
  <si>
    <t>132</t>
  </si>
  <si>
    <t>20201881423</t>
  </si>
  <si>
    <t>20201881501</t>
  </si>
  <si>
    <t>20201881113</t>
  </si>
  <si>
    <t>121</t>
  </si>
  <si>
    <t>20201881122</t>
  </si>
  <si>
    <t>20201881105</t>
  </si>
  <si>
    <t>20201881002</t>
  </si>
  <si>
    <t>122</t>
  </si>
  <si>
    <t>20201881011</t>
  </si>
  <si>
    <t>20201881004</t>
  </si>
  <si>
    <t>20201881013</t>
  </si>
  <si>
    <t>123</t>
  </si>
  <si>
    <t>20201881019</t>
  </si>
  <si>
    <t>20201881012</t>
  </si>
  <si>
    <t>20201881101</t>
  </si>
  <si>
    <t>124</t>
  </si>
  <si>
    <t>20201881030</t>
  </si>
  <si>
    <t>20201881027</t>
  </si>
  <si>
    <t>20201880929</t>
  </si>
  <si>
    <t>125</t>
  </si>
  <si>
    <t>20201880917</t>
  </si>
  <si>
    <t>20201880914</t>
  </si>
  <si>
    <t>20201880925</t>
  </si>
  <si>
    <t>20201880913</t>
  </si>
  <si>
    <t>20201880928</t>
  </si>
  <si>
    <t>20201881125</t>
  </si>
  <si>
    <t>126</t>
  </si>
  <si>
    <t>20201881202</t>
  </si>
  <si>
    <t>20201881127</t>
  </si>
</sst>
</file>

<file path=xl/styles.xml><?xml version="1.0" encoding="utf-8"?>
<styleSheet xmlns="http://schemas.openxmlformats.org/spreadsheetml/2006/main">
  <numFmts count="5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);[Red]\(0\)"/>
    <numFmt numFmtId="181" formatCode="@&quot;六&quot;&quot;一&quot;&quot;小&quot;&quot;学&quot;&quot;小&quot;&quot;学&quot;&quot;语&quot;&quot;文&quot;&quot;教&quot;&quot;师&quot;"/>
    <numFmt numFmtId="182" formatCode="0.00_ "/>
    <numFmt numFmtId="183" formatCode="@&quot;飞&quot;&quot;雁&quot;&quot;学&quot;&quot;校&quot;&quot;小&quot;&quot;学&quot;&quot;语&quot;&quot;文&quot;&quot;教&quot;&quot;师&quot;"/>
    <numFmt numFmtId="184" formatCode="@&quot;白&quot;&quot;沙&quot;&quot;实&quot;&quot;验&quot;&quot;学&quot;&quot;校&quot;&quot;小&quot;&quot;学&quot;&quot;语&quot;&quot;文&quot;&quot;教&quot;&quot;师&quot;"/>
    <numFmt numFmtId="185" formatCode="@&quot;高&quot;&quot;兴&quot;&quot;小&quot;&quot;学&quot;&quot;小&quot;&quot;学&quot;&quot;语&quot;&quot;文&quot;&quot;教&quot;&quot;师&quot;"/>
    <numFmt numFmtId="186" formatCode="@&quot;山&quot;&quot;田&quot;&quot;寺&quot;&quot;小&quot;&quot;学&quot;&quot;（&quot;&quot;农&quot;&quot;村&quot;&quot;）&quot;&quot;小&quot;&quot;学&quot;&quot;语&quot;&quot;文&quot;&quot;教&quot;&quot;师&quot;"/>
    <numFmt numFmtId="187" formatCode="@&quot;高&quot;&quot;兴&quot;&quot;小&quot;&quot;学&quot;&quot;小&quot;&quot;学&quot;&quot;英&quot;&quot;语&quot;&quot;教&quot;&quot;师&quot;"/>
    <numFmt numFmtId="188" formatCode="@&quot;六&quot;&quot;一&quot;&quot;小&quot;&quot;学&quot;&quot;小&quot;&quot;学&quot;&quot;数&quot;&quot;学&quot;&quot;教&quot;&quot;师&quot;"/>
    <numFmt numFmtId="189" formatCode="0.00_);[Red]\(0.00\)"/>
    <numFmt numFmtId="190" formatCode="@&quot;飞&quot;&quot;雁&quot;&quot;学&quot;&quot;校&quot;&quot;小&quot;&quot;学&quot;&quot;数&quot;&quot;学&quot;&quot;教&quot;&quot;师&quot;"/>
    <numFmt numFmtId="191" formatCode="@&quot;高&quot;&quot;兴&quot;&quot;小&quot;&quot;学&quot;&quot;小&quot;&quot;学&quot;&quot;数&quot;&quot;学&quot;&quot;教&quot;&quot;师&quot;"/>
    <numFmt numFmtId="192" formatCode="@&quot;罗&quot;&quot;家&quot;&quot;湾&quot;&quot;小&quot;&quot;学&quot;&quot;（&quot;&quot;农&quot;&quot;村&quot;&quot;）&quot;&quot;小&quot;&quot;学&quot;&quot;数&quot;&quot;学&quot;&quot;教&quot;&quot;师&quot;"/>
    <numFmt numFmtId="193" formatCode="@&quot;白&quot;&quot;沙&quot;&quot;实&quot;&quot;验&quot;&quot;学&quot;&quot;校&quot;&quot;小&quot;&quot;学&quot;&quot;科&quot;&quot;学&quot;&quot;教&quot;&quot;师&quot;"/>
    <numFmt numFmtId="194" formatCode="@&quot;罗&quot;&quot;家&quot;&quot;湾&quot;&quot;小&quot;&quot;学&quot;&quot;（&quot;&quot;农&quot;&quot;村&quot;&quot;）&quot;&quot;小&quot;&quot;学&quot;&quot;科&quot;&quot;学&quot;&quot;教&quot;&quot;师&quot;"/>
    <numFmt numFmtId="195" formatCode="@&quot;广&quot;&quot;场&quot;&quot;小&quot;&quot;学&quot;&quot;小&quot;&quot;学&quot;&quot;音&quot;&quot;乐&quot;&quot;教&quot;&quot;师&quot;&quot;（&quot;&quot;声&quot;&quot;乐&quot;&quot;）&quot;"/>
    <numFmt numFmtId="196" formatCode="0_ "/>
    <numFmt numFmtId="197" formatCode="@&quot;环&quot;&quot;城&quot;&quot;南&quot;&quot;路&quot;&quot;小&quot;&quot;学&quot;&quot;小&quot;&quot;学&quot;&quot;音&quot;&quot;乐&quot;&quot;教&quot;&quot;师&quot;"/>
    <numFmt numFmtId="198" formatCode="@&quot;六&quot;&quot;一&quot;&quot;小&quot;&quot;学&quot;&quot;小&quot;&quot;学&quot;&quot;音&quot;&quot;乐&quot;&quot;教&quot;&quot;师&quot;"/>
    <numFmt numFmtId="199" formatCode="@&quot;天&quot;&quot;后&quot;&quot;街&quot;&quot;小&quot;&quot;学&quot;&quot;小&quot;&quot;学&quot;&quot;音&quot;&quot;乐&quot;&quot;教&quot;&quot;师&quot;"/>
    <numFmt numFmtId="200" formatCode="@&quot;联&quot;&quot;盟&quot;&quot;山&quot;&quot;小&quot;&quot;学&quot;&quot;小&quot;&quot;学&quot;&quot;音&quot;&quot;乐&quot;&quot;教&quot;&quot;师&quot;"/>
    <numFmt numFmtId="201" formatCode="@&quot;铜&quot;&quot;桥&quot;&quot;港&quot;&quot;小&quot;&quot;学&quot;&quot;音&quot;&quot;乐&quot;&quot;教&quot;&quot;师&quot;"/>
    <numFmt numFmtId="202" formatCode="@&quot;高&quot;&quot;兴&quot;&quot;小&quot;&quot;学&quot;&quot;小&quot;&quot;学&quot;&quot;音&quot;&quot;乐&quot;&quot;教&quot;&quot;师&quot;"/>
    <numFmt numFmtId="203" formatCode="@&quot;罗&quot;&quot;家&quot;&quot;湾&quot;&quot;小&quot;&quot;学&quot;&quot;（&quot;&quot;农&quot;&quot;村&quot;&quot;）&quot;&quot;小&quot;&quot;学&quot;&quot;音&quot;&quot;乐&quot;&quot;教&quot;&quot;师&quot;"/>
    <numFmt numFmtId="204" formatCode="@&quot;环&quot;&quot;城&quot;&quot;南&quot;&quot;路&quot;&quot;小&quot;&quot;学&quot;&quot;小&quot;&quot;学&quot;&quot;体&quot;&quot;育&quot;&quot;教&quot;&quot;师&quot;&quot;（&quot;&quot;排&quot;&quot;球&quot;&quot;）&quot;"/>
    <numFmt numFmtId="205" formatCode="@&quot;高&quot;&quot;兴&quot;&quot;小&quot;&quot;学&quot;&quot;小&quot;&quot;学&quot;&quot;体&quot;&quot;育&quot;&quot;教&quot;&quot;师&quot;&quot;（&quot;&quot;排&quot;&quot;球&quot;&quot;）&quot;"/>
    <numFmt numFmtId="206" formatCode="@&quot;环&quot;&quot;城&quot;&quot;南&quot;&quot;路&quot;&quot;小&quot;&quot;学&quot;&quot;小&quot;&quot;学&quot;&quot;体&quot;&quot;育&quot;&quot;教&quot;&quot;师&quot;&quot;（&quot;&quot;羽&quot;&quot;毛&quot;&quot;球&quot;&quot;）&quot;"/>
    <numFmt numFmtId="207" formatCode="@&quot;中&quot;&quot;南&quot;&quot;路&quot;&quot;小&quot;&quot;学&quot;&quot;小&quot;&quot;学&quot;&quot;体&quot;&quot;育&quot;&quot;教&quot;&quot;师&quot;"/>
    <numFmt numFmtId="208" formatCode="@&quot;天&quot;&quot;后&quot;&quot;街&quot;&quot;小&quot;&quot;学&quot;&quot;小&quot;&quot;学&quot;&quot;体&quot;&quot;育&quot;&quot;教&quot;&quot;师&quot;"/>
    <numFmt numFmtId="209" formatCode="@&quot;六&quot;&quot;一&quot;&quot;小&quot;&quot;学&quot;&quot;小&quot;&quot;学&quot;&quot;体&quot;&quot;育&quot;&quot;教&quot;&quot;师&quot;"/>
    <numFmt numFmtId="210" formatCode="@&quot;环&quot;&quot;城&quot;&quot;南&quot;&quot;路&quot;&quot;小&quot;&quot;学&quot;&quot;小&quot;&quot;学&quot;&quot;美&quot;&quot;术&quot;&quot;教&quot;&quot;师&quot;"/>
    <numFmt numFmtId="211" formatCode="@&quot;中&quot;&quot;南&quot;&quot;路&quot;&quot;小&quot;&quot;学&quot;&quot;小&quot;&quot;学&quot;&quot;美&quot;&quot;术&quot;&quot;教&quot;&quot;师&quot;"/>
    <numFmt numFmtId="212" formatCode="@&quot;六&quot;&quot;一&quot;&quot;小&quot;&quot;学&quot;&quot;小&quot;&quot;学&quot;&quot;美&quot;&quot;术&quot;&quot;教&quot;&quot;师&quot;"/>
    <numFmt numFmtId="213" formatCode="@&quot;天&quot;&quot;后&quot;&quot;街&quot;&quot;小&quot;&quot;学&quot;&quot;小&quot;&quot;学&quot;&quot;美&quot;&quot;术&quot;&quot;教&quot;&quot;师&quot;"/>
    <numFmt numFmtId="214" formatCode="@&quot;高&quot;&quot;兴&quot;&quot;小&quot;&quot;学&quot;&quot;小&quot;&quot;学&quot;&quot;美&quot;&quot;术&quot;&quot;教&quot;&quot;师&quot;"/>
    <numFmt numFmtId="215" formatCode="@&quot;罗&quot;&quot;家&quot;&quot;湾&quot;&quot;小&quot;&quot;学&quot;&quot;（&quot;&quot;农&quot;&quot;村&quot;&quot;）&quot;&quot;小&quot;&quot;学&quot;&quot;美&quot;&quot;术&quot;&quot;教&quot;&quot;师&quot;"/>
  </numFmts>
  <fonts count="2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2"/>
      <color indexed="8"/>
      <name val="华文仿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4" fillId="7" borderId="0" applyNumberFormat="0" applyBorder="0" applyAlignment="0" applyProtection="0"/>
    <xf numFmtId="0" fontId="7" fillId="0" borderId="4" applyNumberFormat="0" applyFill="0" applyAlignment="0" applyProtection="0"/>
    <xf numFmtId="0" fontId="4" fillId="3" borderId="0" applyNumberFormat="0" applyBorder="0" applyAlignment="0" applyProtection="0"/>
    <xf numFmtId="0" fontId="23" fillId="2" borderId="5" applyNumberFormat="0" applyAlignment="0" applyProtection="0"/>
    <xf numFmtId="0" fontId="14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7" applyNumberFormat="0" applyFill="0" applyAlignment="0" applyProtection="0"/>
    <xf numFmtId="0" fontId="21" fillId="0" borderId="8" applyNumberFormat="0" applyFill="0" applyAlignment="0" applyProtection="0"/>
    <xf numFmtId="0" fontId="6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80" fontId="0" fillId="0" borderId="0" xfId="0" applyNumberForma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83" fontId="3" fillId="0" borderId="12" xfId="0" applyNumberFormat="1" applyFont="1" applyFill="1" applyBorder="1" applyAlignment="1" applyProtection="1">
      <alignment horizontal="center" vertical="center" wrapText="1"/>
      <protection/>
    </xf>
    <xf numFmtId="182" fontId="3" fillId="0" borderId="12" xfId="0" applyNumberFormat="1" applyFont="1" applyFill="1" applyBorder="1" applyAlignment="1" applyProtection="1">
      <alignment horizontal="center" vertical="center" wrapText="1"/>
      <protection/>
    </xf>
    <xf numFmtId="180" fontId="3" fillId="0" borderId="12" xfId="0" applyNumberFormat="1" applyFont="1" applyFill="1" applyBorder="1" applyAlignment="1" applyProtection="1">
      <alignment horizontal="center" vertical="center" wrapText="1"/>
      <protection/>
    </xf>
    <xf numFmtId="183" fontId="3" fillId="0" borderId="11" xfId="0" applyNumberFormat="1" applyFont="1" applyFill="1" applyBorder="1" applyAlignment="1" applyProtection="1">
      <alignment horizontal="center" vertical="center" wrapText="1"/>
      <protection/>
    </xf>
    <xf numFmtId="184" fontId="3" fillId="0" borderId="12" xfId="0" applyNumberFormat="1" applyFont="1" applyFill="1" applyBorder="1" applyAlignment="1" applyProtection="1">
      <alignment horizontal="center" vertical="center" wrapText="1"/>
      <protection/>
    </xf>
    <xf numFmtId="184" fontId="3" fillId="0" borderId="11" xfId="0" applyNumberFormat="1" applyFont="1" applyFill="1" applyBorder="1" applyAlignment="1" applyProtection="1">
      <alignment horizontal="center" vertical="center" wrapText="1"/>
      <protection/>
    </xf>
    <xf numFmtId="185" fontId="3" fillId="0" borderId="12" xfId="0" applyNumberFormat="1" applyFont="1" applyFill="1" applyBorder="1" applyAlignment="1" applyProtection="1">
      <alignment horizontal="center" vertical="center" wrapText="1"/>
      <protection/>
    </xf>
    <xf numFmtId="185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186" fontId="3" fillId="0" borderId="11" xfId="0" applyNumberFormat="1" applyFont="1" applyFill="1" applyBorder="1" applyAlignment="1" applyProtection="1">
      <alignment horizontal="center" vertical="center" wrapText="1"/>
      <protection/>
    </xf>
    <xf numFmtId="187" fontId="3" fillId="0" borderId="12" xfId="0" applyNumberFormat="1" applyFont="1" applyFill="1" applyBorder="1" applyAlignment="1" applyProtection="1">
      <alignment horizontal="center" vertical="center" wrapText="1"/>
      <protection/>
    </xf>
    <xf numFmtId="187" fontId="3" fillId="0" borderId="11" xfId="0" applyNumberFormat="1" applyFont="1" applyFill="1" applyBorder="1" applyAlignment="1" applyProtection="1">
      <alignment horizontal="center" vertical="center" wrapText="1"/>
      <protection/>
    </xf>
    <xf numFmtId="188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3" fillId="0" borderId="12" xfId="0" applyNumberFormat="1" applyFont="1" applyBorder="1" applyAlignment="1">
      <alignment horizontal="center" vertical="center" wrapText="1"/>
    </xf>
    <xf numFmtId="188" fontId="3" fillId="0" borderId="11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190" fontId="3" fillId="0" borderId="11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11" xfId="0" applyNumberFormat="1" applyFont="1" applyFill="1" applyBorder="1" applyAlignment="1" applyProtection="1">
      <alignment horizontal="center" vertical="center" wrapText="1"/>
      <protection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192" fontId="3" fillId="0" borderId="11" xfId="0" applyNumberFormat="1" applyFont="1" applyFill="1" applyBorder="1" applyAlignment="1" applyProtection="1">
      <alignment horizontal="center" vertical="center" wrapText="1"/>
      <protection/>
    </xf>
    <xf numFmtId="193" fontId="3" fillId="0" borderId="12" xfId="0" applyNumberFormat="1" applyFont="1" applyFill="1" applyBorder="1" applyAlignment="1" applyProtection="1">
      <alignment horizontal="center" vertical="center" wrapText="1"/>
      <protection/>
    </xf>
    <xf numFmtId="193" fontId="3" fillId="0" borderId="11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Border="1" applyAlignment="1">
      <alignment horizontal="center" vertical="center" wrapText="1"/>
    </xf>
    <xf numFmtId="194" fontId="3" fillId="0" borderId="12" xfId="0" applyNumberFormat="1" applyFont="1" applyFill="1" applyBorder="1" applyAlignment="1" applyProtection="1">
      <alignment horizontal="center" vertical="center" wrapText="1"/>
      <protection/>
    </xf>
    <xf numFmtId="194" fontId="3" fillId="0" borderId="11" xfId="0" applyNumberFormat="1" applyFont="1" applyFill="1" applyBorder="1" applyAlignment="1" applyProtection="1">
      <alignment horizontal="center" vertical="center" wrapText="1"/>
      <protection/>
    </xf>
    <xf numFmtId="195" fontId="3" fillId="0" borderId="12" xfId="0" applyNumberFormat="1" applyFont="1" applyFill="1" applyBorder="1" applyAlignment="1" applyProtection="1">
      <alignment horizontal="center" vertical="center" wrapText="1"/>
      <protection/>
    </xf>
    <xf numFmtId="189" fontId="3" fillId="0" borderId="12" xfId="0" applyNumberFormat="1" applyFont="1" applyFill="1" applyBorder="1" applyAlignment="1" applyProtection="1">
      <alignment horizontal="center" vertical="center" wrapText="1"/>
      <protection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195" fontId="3" fillId="0" borderId="10" xfId="0" applyNumberFormat="1" applyFont="1" applyFill="1" applyBorder="1" applyAlignment="1" applyProtection="1">
      <alignment horizontal="center" vertical="center" wrapText="1"/>
      <protection/>
    </xf>
    <xf numFmtId="189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95" fontId="3" fillId="0" borderId="13" xfId="0" applyNumberFormat="1" applyFont="1" applyFill="1" applyBorder="1" applyAlignment="1" applyProtection="1">
      <alignment horizontal="center" vertical="center" wrapText="1"/>
      <protection/>
    </xf>
    <xf numFmtId="189" fontId="3" fillId="0" borderId="13" xfId="0" applyNumberFormat="1" applyFont="1" applyFill="1" applyBorder="1" applyAlignment="1" applyProtection="1">
      <alignment horizontal="center" vertical="center" wrapText="1"/>
      <protection/>
    </xf>
    <xf numFmtId="197" fontId="3" fillId="0" borderId="12" xfId="0" applyNumberFormat="1" applyFont="1" applyFill="1" applyBorder="1" applyAlignment="1" applyProtection="1">
      <alignment horizontal="center" vertical="center" wrapText="1"/>
      <protection/>
    </xf>
    <xf numFmtId="197" fontId="3" fillId="0" borderId="10" xfId="0" applyNumberFormat="1" applyFont="1" applyFill="1" applyBorder="1" applyAlignment="1" applyProtection="1">
      <alignment horizontal="center" vertical="center" wrapText="1"/>
      <protection/>
    </xf>
    <xf numFmtId="197" fontId="3" fillId="0" borderId="11" xfId="0" applyNumberFormat="1" applyFont="1" applyFill="1" applyBorder="1" applyAlignment="1" applyProtection="1">
      <alignment horizontal="center" vertical="center" wrapText="1"/>
      <protection/>
    </xf>
    <xf numFmtId="189" fontId="3" fillId="0" borderId="11" xfId="0" applyNumberFormat="1" applyFont="1" applyFill="1" applyBorder="1" applyAlignment="1" applyProtection="1">
      <alignment horizontal="center" vertical="center" wrapText="1"/>
      <protection/>
    </xf>
    <xf numFmtId="198" fontId="3" fillId="0" borderId="12" xfId="0" applyNumberFormat="1" applyFont="1" applyFill="1" applyBorder="1" applyAlignment="1" applyProtection="1">
      <alignment horizontal="center" vertical="center" wrapText="1"/>
      <protection/>
    </xf>
    <xf numFmtId="198" fontId="3" fillId="0" borderId="10" xfId="0" applyNumberFormat="1" applyFont="1" applyFill="1" applyBorder="1" applyAlignment="1" applyProtection="1">
      <alignment horizontal="center" vertical="center" wrapText="1"/>
      <protection/>
    </xf>
    <xf numFmtId="198" fontId="3" fillId="0" borderId="11" xfId="0" applyNumberFormat="1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199" fontId="3" fillId="0" borderId="12" xfId="0" applyNumberFormat="1" applyFont="1" applyFill="1" applyBorder="1" applyAlignment="1" applyProtection="1">
      <alignment horizontal="center" vertical="center" wrapText="1"/>
      <protection/>
    </xf>
    <xf numFmtId="199" fontId="3" fillId="0" borderId="10" xfId="0" applyNumberFormat="1" applyFont="1" applyFill="1" applyBorder="1" applyAlignment="1" applyProtection="1">
      <alignment horizontal="center" vertical="center" wrapText="1"/>
      <protection/>
    </xf>
    <xf numFmtId="199" fontId="3" fillId="0" borderId="11" xfId="0" applyNumberFormat="1" applyFont="1" applyFill="1" applyBorder="1" applyAlignment="1" applyProtection="1">
      <alignment horizontal="center" vertical="center" wrapText="1"/>
      <protection/>
    </xf>
    <xf numFmtId="200" fontId="3" fillId="0" borderId="13" xfId="0" applyNumberFormat="1" applyFont="1" applyFill="1" applyBorder="1" applyAlignment="1" applyProtection="1">
      <alignment horizontal="center" vertical="center" wrapText="1"/>
      <protection/>
    </xf>
    <xf numFmtId="196" fontId="3" fillId="0" borderId="13" xfId="0" applyNumberFormat="1" applyFont="1" applyFill="1" applyBorder="1" applyAlignment="1" applyProtection="1">
      <alignment horizontal="center" vertical="center" wrapText="1"/>
      <protection/>
    </xf>
    <xf numFmtId="201" fontId="3" fillId="0" borderId="12" xfId="0" applyNumberFormat="1" applyFont="1" applyFill="1" applyBorder="1" applyAlignment="1" applyProtection="1">
      <alignment horizontal="center" vertical="center" wrapText="1"/>
      <protection/>
    </xf>
    <xf numFmtId="201" fontId="3" fillId="0" borderId="10" xfId="0" applyNumberFormat="1" applyFont="1" applyFill="1" applyBorder="1" applyAlignment="1" applyProtection="1">
      <alignment horizontal="center" vertical="center" wrapText="1"/>
      <protection/>
    </xf>
    <xf numFmtId="201" fontId="3" fillId="0" borderId="11" xfId="0" applyNumberFormat="1" applyFont="1" applyFill="1" applyBorder="1" applyAlignment="1" applyProtection="1">
      <alignment horizontal="center" vertical="center" wrapText="1"/>
      <protection/>
    </xf>
    <xf numFmtId="202" fontId="3" fillId="0" borderId="12" xfId="0" applyNumberFormat="1" applyFont="1" applyFill="1" applyBorder="1" applyAlignment="1" applyProtection="1">
      <alignment horizontal="center" vertical="center" wrapText="1"/>
      <protection/>
    </xf>
    <xf numFmtId="202" fontId="3" fillId="0" borderId="10" xfId="0" applyNumberFormat="1" applyFont="1" applyFill="1" applyBorder="1" applyAlignment="1" applyProtection="1">
      <alignment horizontal="center" vertical="center" wrapText="1"/>
      <protection/>
    </xf>
    <xf numFmtId="202" fontId="3" fillId="0" borderId="11" xfId="0" applyNumberFormat="1" applyFont="1" applyFill="1" applyBorder="1" applyAlignment="1" applyProtection="1">
      <alignment horizontal="center" vertical="center" wrapText="1"/>
      <protection/>
    </xf>
    <xf numFmtId="203" fontId="3" fillId="0" borderId="12" xfId="0" applyNumberFormat="1" applyFont="1" applyFill="1" applyBorder="1" applyAlignment="1" applyProtection="1">
      <alignment horizontal="center" vertical="center" wrapText="1"/>
      <protection/>
    </xf>
    <xf numFmtId="203" fontId="3" fillId="0" borderId="10" xfId="0" applyNumberFormat="1" applyFont="1" applyFill="1" applyBorder="1" applyAlignment="1" applyProtection="1">
      <alignment horizontal="center" vertical="center" wrapText="1"/>
      <protection/>
    </xf>
    <xf numFmtId="203" fontId="3" fillId="0" borderId="11" xfId="0" applyNumberFormat="1" applyFont="1" applyFill="1" applyBorder="1" applyAlignment="1" applyProtection="1">
      <alignment horizontal="center" vertical="center" wrapText="1"/>
      <protection/>
    </xf>
    <xf numFmtId="204" fontId="3" fillId="0" borderId="12" xfId="0" applyNumberFormat="1" applyFont="1" applyFill="1" applyBorder="1" applyAlignment="1" applyProtection="1">
      <alignment horizontal="center" vertical="center" wrapText="1"/>
      <protection/>
    </xf>
    <xf numFmtId="204" fontId="3" fillId="0" borderId="10" xfId="0" applyNumberFormat="1" applyFont="1" applyFill="1" applyBorder="1" applyAlignment="1" applyProtection="1">
      <alignment horizontal="center" vertical="center" wrapText="1"/>
      <protection/>
    </xf>
    <xf numFmtId="204" fontId="3" fillId="0" borderId="11" xfId="0" applyNumberFormat="1" applyFont="1" applyFill="1" applyBorder="1" applyAlignment="1" applyProtection="1">
      <alignment horizontal="center" vertical="center" wrapText="1"/>
      <protection/>
    </xf>
    <xf numFmtId="205" fontId="3" fillId="0" borderId="12" xfId="0" applyNumberFormat="1" applyFont="1" applyFill="1" applyBorder="1" applyAlignment="1" applyProtection="1">
      <alignment horizontal="center" vertical="center" wrapText="1"/>
      <protection/>
    </xf>
    <xf numFmtId="205" fontId="3" fillId="0" borderId="10" xfId="0" applyNumberFormat="1" applyFont="1" applyFill="1" applyBorder="1" applyAlignment="1" applyProtection="1">
      <alignment horizontal="center" vertical="center" wrapText="1"/>
      <protection/>
    </xf>
    <xf numFmtId="205" fontId="3" fillId="0" borderId="11" xfId="0" applyNumberFormat="1" applyFont="1" applyFill="1" applyBorder="1" applyAlignment="1" applyProtection="1">
      <alignment horizontal="center" vertical="center" wrapText="1"/>
      <protection/>
    </xf>
    <xf numFmtId="206" fontId="3" fillId="0" borderId="12" xfId="0" applyNumberFormat="1" applyFont="1" applyFill="1" applyBorder="1" applyAlignment="1" applyProtection="1">
      <alignment horizontal="center" vertical="center" wrapText="1"/>
      <protection/>
    </xf>
    <xf numFmtId="206" fontId="3" fillId="0" borderId="10" xfId="0" applyNumberFormat="1" applyFont="1" applyFill="1" applyBorder="1" applyAlignment="1" applyProtection="1">
      <alignment horizontal="center" vertical="center" wrapText="1"/>
      <protection/>
    </xf>
    <xf numFmtId="206" fontId="3" fillId="0" borderId="11" xfId="0" applyNumberFormat="1" applyFont="1" applyFill="1" applyBorder="1" applyAlignment="1" applyProtection="1">
      <alignment horizontal="center" vertical="center" wrapText="1"/>
      <protection/>
    </xf>
    <xf numFmtId="207" fontId="3" fillId="0" borderId="12" xfId="0" applyNumberFormat="1" applyFont="1" applyFill="1" applyBorder="1" applyAlignment="1" applyProtection="1">
      <alignment horizontal="center" vertical="center" wrapText="1"/>
      <protection/>
    </xf>
    <xf numFmtId="207" fontId="3" fillId="0" borderId="10" xfId="0" applyNumberFormat="1" applyFont="1" applyFill="1" applyBorder="1" applyAlignment="1" applyProtection="1">
      <alignment horizontal="center" vertical="center" wrapText="1"/>
      <protection/>
    </xf>
    <xf numFmtId="207" fontId="3" fillId="0" borderId="11" xfId="0" applyNumberFormat="1" applyFont="1" applyFill="1" applyBorder="1" applyAlignment="1" applyProtection="1">
      <alignment horizontal="center" vertical="center" wrapText="1"/>
      <protection/>
    </xf>
    <xf numFmtId="208" fontId="3" fillId="0" borderId="12" xfId="0" applyNumberFormat="1" applyFont="1" applyFill="1" applyBorder="1" applyAlignment="1" applyProtection="1">
      <alignment horizontal="center" vertical="center" wrapText="1"/>
      <protection/>
    </xf>
    <xf numFmtId="208" fontId="3" fillId="0" borderId="10" xfId="0" applyNumberFormat="1" applyFont="1" applyFill="1" applyBorder="1" applyAlignment="1" applyProtection="1">
      <alignment horizontal="center" vertical="center" wrapText="1"/>
      <protection/>
    </xf>
    <xf numFmtId="208" fontId="3" fillId="0" borderId="11" xfId="0" applyNumberFormat="1" applyFont="1" applyFill="1" applyBorder="1" applyAlignment="1" applyProtection="1">
      <alignment horizontal="center" vertical="center" wrapText="1"/>
      <protection/>
    </xf>
    <xf numFmtId="209" fontId="3" fillId="0" borderId="12" xfId="0" applyNumberFormat="1" applyFont="1" applyFill="1" applyBorder="1" applyAlignment="1" applyProtection="1">
      <alignment horizontal="center" vertical="center" wrapText="1"/>
      <protection/>
    </xf>
    <xf numFmtId="209" fontId="3" fillId="0" borderId="10" xfId="0" applyNumberFormat="1" applyFont="1" applyFill="1" applyBorder="1" applyAlignment="1" applyProtection="1">
      <alignment horizontal="center" vertical="center" wrapText="1"/>
      <protection/>
    </xf>
    <xf numFmtId="209" fontId="3" fillId="0" borderId="11" xfId="0" applyNumberFormat="1" applyFont="1" applyFill="1" applyBorder="1" applyAlignment="1" applyProtection="1">
      <alignment horizontal="center" vertical="center" wrapText="1"/>
      <protection/>
    </xf>
    <xf numFmtId="210" fontId="3" fillId="0" borderId="12" xfId="0" applyNumberFormat="1" applyFont="1" applyFill="1" applyBorder="1" applyAlignment="1" applyProtection="1">
      <alignment horizontal="center" vertical="center" wrapText="1"/>
      <protection/>
    </xf>
    <xf numFmtId="210" fontId="3" fillId="0" borderId="10" xfId="0" applyNumberFormat="1" applyFont="1" applyFill="1" applyBorder="1" applyAlignment="1" applyProtection="1">
      <alignment horizontal="center" vertical="center" wrapText="1"/>
      <protection/>
    </xf>
    <xf numFmtId="210" fontId="3" fillId="0" borderId="11" xfId="0" applyNumberFormat="1" applyFont="1" applyFill="1" applyBorder="1" applyAlignment="1" applyProtection="1">
      <alignment horizontal="center" vertical="center" wrapText="1"/>
      <protection/>
    </xf>
    <xf numFmtId="211" fontId="3" fillId="0" borderId="12" xfId="0" applyNumberFormat="1" applyFont="1" applyFill="1" applyBorder="1" applyAlignment="1" applyProtection="1">
      <alignment horizontal="center" vertical="center" wrapText="1"/>
      <protection/>
    </xf>
    <xf numFmtId="211" fontId="3" fillId="0" borderId="10" xfId="0" applyNumberFormat="1" applyFont="1" applyFill="1" applyBorder="1" applyAlignment="1" applyProtection="1">
      <alignment horizontal="center" vertical="center" wrapText="1"/>
      <protection/>
    </xf>
    <xf numFmtId="211" fontId="3" fillId="0" borderId="11" xfId="0" applyNumberFormat="1" applyFont="1" applyFill="1" applyBorder="1" applyAlignment="1" applyProtection="1">
      <alignment horizontal="center" vertical="center" wrapText="1"/>
      <protection/>
    </xf>
    <xf numFmtId="212" fontId="3" fillId="0" borderId="12" xfId="0" applyNumberFormat="1" applyFont="1" applyFill="1" applyBorder="1" applyAlignment="1" applyProtection="1">
      <alignment horizontal="center" vertical="center" wrapText="1"/>
      <protection/>
    </xf>
    <xf numFmtId="212" fontId="3" fillId="0" borderId="10" xfId="0" applyNumberFormat="1" applyFont="1" applyFill="1" applyBorder="1" applyAlignment="1" applyProtection="1">
      <alignment horizontal="center" vertical="center" wrapText="1"/>
      <protection/>
    </xf>
    <xf numFmtId="212" fontId="3" fillId="0" borderId="11" xfId="0" applyNumberFormat="1" applyFont="1" applyFill="1" applyBorder="1" applyAlignment="1" applyProtection="1">
      <alignment horizontal="center" vertical="center" wrapText="1"/>
      <protection/>
    </xf>
    <xf numFmtId="213" fontId="3" fillId="0" borderId="12" xfId="0" applyNumberFormat="1" applyFont="1" applyFill="1" applyBorder="1" applyAlignment="1" applyProtection="1">
      <alignment horizontal="center" vertical="center" wrapText="1"/>
      <protection/>
    </xf>
    <xf numFmtId="213" fontId="3" fillId="0" borderId="10" xfId="0" applyNumberFormat="1" applyFont="1" applyFill="1" applyBorder="1" applyAlignment="1" applyProtection="1">
      <alignment horizontal="center" vertical="center" wrapText="1"/>
      <protection/>
    </xf>
    <xf numFmtId="213" fontId="3" fillId="0" borderId="11" xfId="0" applyNumberFormat="1" applyFont="1" applyFill="1" applyBorder="1" applyAlignment="1" applyProtection="1">
      <alignment horizontal="center" vertical="center" wrapText="1"/>
      <protection/>
    </xf>
    <xf numFmtId="214" fontId="3" fillId="0" borderId="10" xfId="0" applyNumberFormat="1" applyFont="1" applyFill="1" applyBorder="1" applyAlignment="1" applyProtection="1">
      <alignment horizontal="center" vertical="center" wrapText="1"/>
      <protection/>
    </xf>
    <xf numFmtId="214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215" fontId="3" fillId="0" borderId="12" xfId="0" applyNumberFormat="1" applyFont="1" applyFill="1" applyBorder="1" applyAlignment="1" applyProtection="1">
      <alignment horizontal="center" vertical="center" wrapText="1"/>
      <protection/>
    </xf>
    <xf numFmtId="21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181" fontId="3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181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183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183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184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184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185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185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186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186" fontId="3" fillId="0" borderId="11" xfId="0" applyNumberFormat="1" applyFont="1" applyFill="1" applyBorder="1" applyAlignment="1" applyProtection="1" quotePrefix="1">
      <alignment horizontal="center" vertical="center" wrapText="1"/>
      <protection/>
    </xf>
    <xf numFmtId="187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187" fontId="3" fillId="0" borderId="11" xfId="0" applyNumberFormat="1" applyFont="1" applyFill="1" applyBorder="1" applyAlignment="1" applyProtection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pane ySplit="4" topLeftCell="A5" activePane="bottomLeft" state="frozen"/>
      <selection pane="bottomLeft" activeCell="L14" sqref="L14"/>
    </sheetView>
  </sheetViews>
  <sheetFormatPr defaultColWidth="9.00390625" defaultRowHeight="14.25"/>
  <cols>
    <col min="1" max="1" width="12.00390625" style="4" customWidth="1"/>
    <col min="2" max="2" width="20.75390625" style="4" customWidth="1"/>
    <col min="3" max="3" width="9.25390625" style="4" customWidth="1"/>
    <col min="4" max="4" width="8.375" style="4" customWidth="1"/>
    <col min="5" max="5" width="10.125" style="4" customWidth="1"/>
    <col min="6" max="6" width="7.875" style="4" customWidth="1"/>
    <col min="7" max="7" width="9.125" style="4" customWidth="1"/>
    <col min="8" max="8" width="6.25390625" style="5" customWidth="1"/>
    <col min="9" max="16384" width="9.00390625" style="4" customWidth="1"/>
  </cols>
  <sheetData>
    <row r="1" ht="14.25">
      <c r="A1" s="4" t="s">
        <v>0</v>
      </c>
    </row>
    <row r="2" spans="1:8" ht="39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18" customHeight="1">
      <c r="A3" s="7" t="s">
        <v>2</v>
      </c>
      <c r="B3" s="7" t="s">
        <v>3</v>
      </c>
      <c r="C3" s="7" t="s">
        <v>4</v>
      </c>
      <c r="D3" s="7"/>
      <c r="E3" s="8" t="s">
        <v>5</v>
      </c>
      <c r="F3" s="8"/>
      <c r="G3" s="8" t="s">
        <v>6</v>
      </c>
      <c r="H3" s="9" t="s">
        <v>7</v>
      </c>
    </row>
    <row r="4" spans="1:8" ht="21" customHeight="1">
      <c r="A4" s="7"/>
      <c r="B4" s="7"/>
      <c r="C4" s="7" t="s">
        <v>8</v>
      </c>
      <c r="D4" s="10">
        <v>0.5</v>
      </c>
      <c r="E4" s="7" t="s">
        <v>8</v>
      </c>
      <c r="F4" s="11">
        <v>0.5</v>
      </c>
      <c r="G4" s="8"/>
      <c r="H4" s="9"/>
    </row>
    <row r="5" spans="1:8" s="1" customFormat="1" ht="34.5" customHeight="1">
      <c r="A5" s="118" t="s">
        <v>9</v>
      </c>
      <c r="B5" s="119" t="s">
        <v>10</v>
      </c>
      <c r="C5" s="14">
        <v>72.78</v>
      </c>
      <c r="D5" s="14">
        <f aca="true" t="shared" si="0" ref="D5:D12">C5/2</f>
        <v>36.39</v>
      </c>
      <c r="E5" s="14">
        <v>87.15</v>
      </c>
      <c r="F5" s="14">
        <f>E5*0.5</f>
        <v>43.575</v>
      </c>
      <c r="G5" s="14">
        <f>D5+F5</f>
        <v>79.965</v>
      </c>
      <c r="H5" s="15">
        <v>1</v>
      </c>
    </row>
    <row r="6" spans="1:8" s="1" customFormat="1" ht="34.5" customHeight="1">
      <c r="A6" s="120" t="s">
        <v>11</v>
      </c>
      <c r="B6" s="121" t="s">
        <v>10</v>
      </c>
      <c r="C6" s="18">
        <v>75.14</v>
      </c>
      <c r="D6" s="18">
        <f t="shared" si="0"/>
        <v>37.57</v>
      </c>
      <c r="E6" s="18">
        <v>81.63</v>
      </c>
      <c r="F6" s="18">
        <f>E6*0.5</f>
        <v>40.815</v>
      </c>
      <c r="G6" s="18">
        <f>D6+F6</f>
        <v>78.38499999999999</v>
      </c>
      <c r="H6" s="19">
        <v>2</v>
      </c>
    </row>
    <row r="7" spans="1:8" s="1" customFormat="1" ht="34.5" customHeight="1">
      <c r="A7" s="122" t="s">
        <v>12</v>
      </c>
      <c r="B7" s="123" t="s">
        <v>13</v>
      </c>
      <c r="C7" s="22">
        <v>75.38</v>
      </c>
      <c r="D7" s="22">
        <f t="shared" si="0"/>
        <v>37.69</v>
      </c>
      <c r="E7" s="22">
        <v>83.99</v>
      </c>
      <c r="F7" s="22">
        <f aca="true" t="shared" si="1" ref="F6:F25">E7*0.5</f>
        <v>41.995</v>
      </c>
      <c r="G7" s="22">
        <f aca="true" t="shared" si="2" ref="G6:G25">D7+F7</f>
        <v>79.685</v>
      </c>
      <c r="H7" s="23">
        <v>1</v>
      </c>
    </row>
    <row r="8" spans="1:8" s="1" customFormat="1" ht="34.5" customHeight="1">
      <c r="A8" s="120" t="s">
        <v>14</v>
      </c>
      <c r="B8" s="124" t="s">
        <v>13</v>
      </c>
      <c r="C8" s="18">
        <v>74.52</v>
      </c>
      <c r="D8" s="18">
        <f t="shared" si="0"/>
        <v>37.26</v>
      </c>
      <c r="E8" s="18">
        <v>79.52</v>
      </c>
      <c r="F8" s="18">
        <f t="shared" si="1"/>
        <v>39.76</v>
      </c>
      <c r="G8" s="18">
        <f t="shared" si="2"/>
        <v>77.02</v>
      </c>
      <c r="H8" s="19">
        <v>2</v>
      </c>
    </row>
    <row r="9" spans="1:8" s="1" customFormat="1" ht="34.5" customHeight="1">
      <c r="A9" s="122" t="s">
        <v>15</v>
      </c>
      <c r="B9" s="125" t="s">
        <v>16</v>
      </c>
      <c r="C9" s="22">
        <v>80.22</v>
      </c>
      <c r="D9" s="22">
        <f t="shared" si="0"/>
        <v>40.11</v>
      </c>
      <c r="E9" s="22">
        <v>85.77</v>
      </c>
      <c r="F9" s="22">
        <f t="shared" si="1"/>
        <v>42.885</v>
      </c>
      <c r="G9" s="22">
        <f t="shared" si="2"/>
        <v>82.995</v>
      </c>
      <c r="H9" s="23">
        <v>1</v>
      </c>
    </row>
    <row r="10" spans="1:8" s="1" customFormat="1" ht="34.5" customHeight="1">
      <c r="A10" s="120" t="s">
        <v>17</v>
      </c>
      <c r="B10" s="126" t="s">
        <v>16</v>
      </c>
      <c r="C10" s="18">
        <v>81.36</v>
      </c>
      <c r="D10" s="18">
        <f t="shared" si="0"/>
        <v>40.68</v>
      </c>
      <c r="E10" s="18" t="s">
        <v>18</v>
      </c>
      <c r="F10" s="18"/>
      <c r="G10" s="18"/>
      <c r="H10" s="18"/>
    </row>
    <row r="11" spans="1:8" s="2" customFormat="1" ht="34.5" customHeight="1">
      <c r="A11" s="122" t="s">
        <v>19</v>
      </c>
      <c r="B11" s="127" t="s">
        <v>20</v>
      </c>
      <c r="C11" s="22">
        <v>78.68</v>
      </c>
      <c r="D11" s="22">
        <f t="shared" si="0"/>
        <v>39.34</v>
      </c>
      <c r="E11" s="22">
        <v>87.56</v>
      </c>
      <c r="F11" s="22">
        <f t="shared" si="1"/>
        <v>43.78</v>
      </c>
      <c r="G11" s="22">
        <f t="shared" si="2"/>
        <v>83.12</v>
      </c>
      <c r="H11" s="23">
        <v>1</v>
      </c>
    </row>
    <row r="12" spans="1:8" s="2" customFormat="1" ht="33.75" customHeight="1">
      <c r="A12" s="120" t="s">
        <v>21</v>
      </c>
      <c r="B12" s="128" t="s">
        <v>20</v>
      </c>
      <c r="C12" s="18">
        <v>77.2</v>
      </c>
      <c r="D12" s="18">
        <f t="shared" si="0"/>
        <v>38.6</v>
      </c>
      <c r="E12" s="29">
        <v>81.88</v>
      </c>
      <c r="F12" s="18">
        <f t="shared" si="1"/>
        <v>40.94</v>
      </c>
      <c r="G12" s="18">
        <f t="shared" si="2"/>
        <v>79.53999999999999</v>
      </c>
      <c r="H12" s="30">
        <v>2</v>
      </c>
    </row>
    <row r="13" spans="1:8" s="1" customFormat="1" ht="33" customHeight="1">
      <c r="A13" s="122" t="s">
        <v>22</v>
      </c>
      <c r="B13" s="129" t="s">
        <v>23</v>
      </c>
      <c r="C13" s="22">
        <v>75.88</v>
      </c>
      <c r="D13" s="22">
        <v>37.94</v>
      </c>
      <c r="E13" s="32">
        <v>82.34</v>
      </c>
      <c r="F13" s="22">
        <f t="shared" si="1"/>
        <v>41.17</v>
      </c>
      <c r="G13" s="22">
        <f t="shared" si="2"/>
        <v>79.11</v>
      </c>
      <c r="H13" s="33">
        <v>1</v>
      </c>
    </row>
    <row r="14" spans="1:8" s="1" customFormat="1" ht="33" customHeight="1">
      <c r="A14" s="120" t="s">
        <v>24</v>
      </c>
      <c r="B14" s="130" t="s">
        <v>23</v>
      </c>
      <c r="C14" s="18">
        <v>76.76</v>
      </c>
      <c r="D14" s="18">
        <f>C14/2</f>
        <v>38.38</v>
      </c>
      <c r="E14" s="29" t="s">
        <v>18</v>
      </c>
      <c r="F14" s="29"/>
      <c r="G14" s="29"/>
      <c r="H14" s="29"/>
    </row>
    <row r="15" spans="1:8" s="1" customFormat="1" ht="33" customHeight="1">
      <c r="A15" s="122" t="s">
        <v>25</v>
      </c>
      <c r="B15" s="131" t="s">
        <v>26</v>
      </c>
      <c r="C15" s="22">
        <v>86.66</v>
      </c>
      <c r="D15" s="22">
        <f aca="true" t="shared" si="3" ref="D15:D28">C15*0.5</f>
        <v>43.33</v>
      </c>
      <c r="E15" s="32">
        <v>87.14</v>
      </c>
      <c r="F15" s="22">
        <f t="shared" si="1"/>
        <v>43.57</v>
      </c>
      <c r="G15" s="22">
        <f t="shared" si="2"/>
        <v>86.9</v>
      </c>
      <c r="H15" s="33">
        <v>1</v>
      </c>
    </row>
    <row r="16" spans="1:8" s="1" customFormat="1" ht="36" customHeight="1">
      <c r="A16" s="120" t="s">
        <v>27</v>
      </c>
      <c r="B16" s="132" t="s">
        <v>26</v>
      </c>
      <c r="C16" s="18">
        <v>84.65</v>
      </c>
      <c r="D16" s="18">
        <f t="shared" si="3"/>
        <v>42.325</v>
      </c>
      <c r="E16" s="29">
        <v>85.12</v>
      </c>
      <c r="F16" s="18">
        <f t="shared" si="1"/>
        <v>42.56</v>
      </c>
      <c r="G16" s="18">
        <f t="shared" si="2"/>
        <v>84.885</v>
      </c>
      <c r="H16" s="30">
        <v>2</v>
      </c>
    </row>
    <row r="17" spans="1:8" s="1" customFormat="1" ht="34.5" customHeight="1">
      <c r="A17" s="20" t="s">
        <v>28</v>
      </c>
      <c r="B17" s="37" t="s">
        <v>29</v>
      </c>
      <c r="C17" s="22">
        <v>65.51</v>
      </c>
      <c r="D17" s="22">
        <f t="shared" si="3"/>
        <v>32.755</v>
      </c>
      <c r="E17" s="38">
        <v>88.14</v>
      </c>
      <c r="F17" s="38">
        <f t="shared" si="1"/>
        <v>44.07</v>
      </c>
      <c r="G17" s="38">
        <f t="shared" si="2"/>
        <v>76.825</v>
      </c>
      <c r="H17" s="32">
        <v>1</v>
      </c>
    </row>
    <row r="18" spans="1:8" s="1" customFormat="1" ht="34.5" customHeight="1">
      <c r="A18" s="16" t="s">
        <v>30</v>
      </c>
      <c r="B18" s="39" t="s">
        <v>29</v>
      </c>
      <c r="C18" s="18">
        <v>58.99</v>
      </c>
      <c r="D18" s="18">
        <f t="shared" si="3"/>
        <v>29.495</v>
      </c>
      <c r="E18" s="40">
        <v>77.98</v>
      </c>
      <c r="F18" s="40">
        <f t="shared" si="1"/>
        <v>38.99</v>
      </c>
      <c r="G18" s="40">
        <f t="shared" si="2"/>
        <v>68.485</v>
      </c>
      <c r="H18" s="29">
        <v>2</v>
      </c>
    </row>
    <row r="19" spans="1:8" s="1" customFormat="1" ht="34.5" customHeight="1">
      <c r="A19" s="20" t="s">
        <v>31</v>
      </c>
      <c r="B19" s="41" t="s">
        <v>32</v>
      </c>
      <c r="C19" s="22">
        <v>67.01</v>
      </c>
      <c r="D19" s="22">
        <f t="shared" si="3"/>
        <v>33.505</v>
      </c>
      <c r="E19" s="38">
        <v>79.9</v>
      </c>
      <c r="F19" s="38">
        <f t="shared" si="1"/>
        <v>39.95</v>
      </c>
      <c r="G19" s="38">
        <f t="shared" si="2"/>
        <v>73.45500000000001</v>
      </c>
      <c r="H19" s="32">
        <v>1</v>
      </c>
    </row>
    <row r="20" spans="1:8" s="1" customFormat="1" ht="34.5" customHeight="1">
      <c r="A20" s="16" t="s">
        <v>33</v>
      </c>
      <c r="B20" s="42" t="s">
        <v>32</v>
      </c>
      <c r="C20" s="18">
        <v>58.99</v>
      </c>
      <c r="D20" s="18">
        <f t="shared" si="3"/>
        <v>29.495</v>
      </c>
      <c r="E20" s="40">
        <v>78.6</v>
      </c>
      <c r="F20" s="40">
        <f t="shared" si="1"/>
        <v>39.3</v>
      </c>
      <c r="G20" s="40">
        <f t="shared" si="2"/>
        <v>68.795</v>
      </c>
      <c r="H20" s="29">
        <v>2</v>
      </c>
    </row>
    <row r="21" spans="1:8" s="1" customFormat="1" ht="34.5" customHeight="1">
      <c r="A21" s="20" t="s">
        <v>34</v>
      </c>
      <c r="B21" s="43" t="s">
        <v>35</v>
      </c>
      <c r="C21" s="22">
        <v>70.4</v>
      </c>
      <c r="D21" s="22">
        <f t="shared" si="3"/>
        <v>35.2</v>
      </c>
      <c r="E21" s="38">
        <v>88.56</v>
      </c>
      <c r="F21" s="38">
        <f t="shared" si="1"/>
        <v>44.28</v>
      </c>
      <c r="G21" s="38">
        <f t="shared" si="2"/>
        <v>79.48</v>
      </c>
      <c r="H21" s="32">
        <v>1</v>
      </c>
    </row>
    <row r="22" spans="1:8" s="1" customFormat="1" ht="34.5" customHeight="1">
      <c r="A22" s="16" t="s">
        <v>36</v>
      </c>
      <c r="B22" s="44" t="s">
        <v>35</v>
      </c>
      <c r="C22" s="18">
        <v>70.73</v>
      </c>
      <c r="D22" s="18">
        <f t="shared" si="3"/>
        <v>35.365</v>
      </c>
      <c r="E22" s="40">
        <v>83.7</v>
      </c>
      <c r="F22" s="40">
        <f t="shared" si="1"/>
        <v>41.85</v>
      </c>
      <c r="G22" s="40">
        <f t="shared" si="2"/>
        <v>77.215</v>
      </c>
      <c r="H22" s="29">
        <v>2</v>
      </c>
    </row>
    <row r="23" spans="1:8" s="1" customFormat="1" ht="34.5" customHeight="1">
      <c r="A23" s="20" t="s">
        <v>37</v>
      </c>
      <c r="B23" s="45" t="s">
        <v>38</v>
      </c>
      <c r="C23" s="22">
        <v>66.55</v>
      </c>
      <c r="D23" s="22">
        <f t="shared" si="3"/>
        <v>33.275</v>
      </c>
      <c r="E23" s="38">
        <v>78.16</v>
      </c>
      <c r="F23" s="38">
        <f t="shared" si="1"/>
        <v>39.08</v>
      </c>
      <c r="G23" s="38">
        <f t="shared" si="2"/>
        <v>72.35499999999999</v>
      </c>
      <c r="H23" s="32">
        <v>1</v>
      </c>
    </row>
    <row r="24" spans="1:8" s="1" customFormat="1" ht="34.5" customHeight="1">
      <c r="A24" s="16" t="s">
        <v>39</v>
      </c>
      <c r="B24" s="46" t="s">
        <v>38</v>
      </c>
      <c r="C24" s="18">
        <v>45.18</v>
      </c>
      <c r="D24" s="18">
        <f t="shared" si="3"/>
        <v>22.59</v>
      </c>
      <c r="E24" s="40">
        <v>78.38</v>
      </c>
      <c r="F24" s="40">
        <f t="shared" si="1"/>
        <v>39.19</v>
      </c>
      <c r="G24" s="40">
        <f t="shared" si="2"/>
        <v>61.78</v>
      </c>
      <c r="H24" s="29">
        <v>2</v>
      </c>
    </row>
    <row r="25" spans="1:8" s="1" customFormat="1" ht="34.5" customHeight="1">
      <c r="A25" s="20" t="s">
        <v>40</v>
      </c>
      <c r="B25" s="47" t="s">
        <v>41</v>
      </c>
      <c r="C25" s="22">
        <v>58.17</v>
      </c>
      <c r="D25" s="22">
        <f t="shared" si="3"/>
        <v>29.085</v>
      </c>
      <c r="E25" s="38">
        <v>85.66</v>
      </c>
      <c r="F25" s="38">
        <f t="shared" si="1"/>
        <v>42.83</v>
      </c>
      <c r="G25" s="38">
        <f t="shared" si="2"/>
        <v>71.91499999999999</v>
      </c>
      <c r="H25" s="32">
        <v>1</v>
      </c>
    </row>
    <row r="26" spans="1:8" s="1" customFormat="1" ht="34.5" customHeight="1">
      <c r="A26" s="16" t="s">
        <v>42</v>
      </c>
      <c r="B26" s="48" t="s">
        <v>41</v>
      </c>
      <c r="C26" s="18">
        <v>56.3</v>
      </c>
      <c r="D26" s="18">
        <f t="shared" si="3"/>
        <v>28.15</v>
      </c>
      <c r="E26" s="49" t="s">
        <v>18</v>
      </c>
      <c r="F26" s="49"/>
      <c r="G26" s="49"/>
      <c r="H26" s="49"/>
    </row>
    <row r="27" spans="1:8" s="1" customFormat="1" ht="34.5" customHeight="1">
      <c r="A27" s="20" t="s">
        <v>43</v>
      </c>
      <c r="B27" s="50" t="s">
        <v>44</v>
      </c>
      <c r="C27" s="22">
        <v>59.84</v>
      </c>
      <c r="D27" s="22">
        <f t="shared" si="3"/>
        <v>29.92</v>
      </c>
      <c r="E27" s="38">
        <v>84.62</v>
      </c>
      <c r="F27" s="38">
        <f>E27*0.5</f>
        <v>42.31</v>
      </c>
      <c r="G27" s="38">
        <f aca="true" t="shared" si="4" ref="G27:G30">D27+F27</f>
        <v>72.23</v>
      </c>
      <c r="H27" s="32">
        <v>1</v>
      </c>
    </row>
    <row r="28" spans="1:8" s="2" customFormat="1" ht="34.5" customHeight="1">
      <c r="A28" s="16" t="s">
        <v>45</v>
      </c>
      <c r="B28" s="51" t="s">
        <v>44</v>
      </c>
      <c r="C28" s="18">
        <v>59.22</v>
      </c>
      <c r="D28" s="18">
        <f t="shared" si="3"/>
        <v>29.61</v>
      </c>
      <c r="E28" s="40">
        <v>79.18</v>
      </c>
      <c r="F28" s="40">
        <f>E28*0.5</f>
        <v>39.59</v>
      </c>
      <c r="G28" s="40">
        <f t="shared" si="4"/>
        <v>69.2</v>
      </c>
      <c r="H28" s="29">
        <v>2</v>
      </c>
    </row>
    <row r="29" spans="1:8" s="1" customFormat="1" ht="34.5" customHeight="1">
      <c r="A29" s="20" t="s">
        <v>46</v>
      </c>
      <c r="B29" s="52" t="s">
        <v>47</v>
      </c>
      <c r="C29" s="53">
        <v>85.51</v>
      </c>
      <c r="D29" s="53">
        <f aca="true" t="shared" si="5" ref="D29:D92">C29*0.3</f>
        <v>25.653000000000002</v>
      </c>
      <c r="E29" s="53">
        <v>86.78</v>
      </c>
      <c r="F29" s="53">
        <f>E29*0.7</f>
        <v>60.745999999999995</v>
      </c>
      <c r="G29" s="53">
        <f t="shared" si="4"/>
        <v>86.399</v>
      </c>
      <c r="H29" s="54">
        <v>1</v>
      </c>
    </row>
    <row r="30" spans="1:8" s="3" customFormat="1" ht="34.5" customHeight="1">
      <c r="A30" s="12" t="s">
        <v>48</v>
      </c>
      <c r="B30" s="55" t="s">
        <v>47</v>
      </c>
      <c r="C30" s="56">
        <v>79.95</v>
      </c>
      <c r="D30" s="56">
        <f t="shared" si="5"/>
        <v>23.985</v>
      </c>
      <c r="E30" s="56">
        <v>81.52</v>
      </c>
      <c r="F30" s="56">
        <f>E30*0.7</f>
        <v>57.06399999999999</v>
      </c>
      <c r="G30" s="56">
        <f t="shared" si="4"/>
        <v>81.04899999999999</v>
      </c>
      <c r="H30" s="57">
        <v>2</v>
      </c>
    </row>
    <row r="31" spans="1:8" s="1" customFormat="1" ht="34.5" customHeight="1">
      <c r="A31" s="58" t="s">
        <v>49</v>
      </c>
      <c r="B31" s="59" t="s">
        <v>47</v>
      </c>
      <c r="C31" s="60">
        <v>80.86</v>
      </c>
      <c r="D31" s="60">
        <f t="shared" si="5"/>
        <v>24.258</v>
      </c>
      <c r="E31" s="60" t="s">
        <v>18</v>
      </c>
      <c r="F31" s="60"/>
      <c r="G31" s="60"/>
      <c r="H31" s="60"/>
    </row>
    <row r="32" spans="1:8" s="1" customFormat="1" ht="34.5" customHeight="1">
      <c r="A32" s="20" t="s">
        <v>50</v>
      </c>
      <c r="B32" s="61" t="s">
        <v>51</v>
      </c>
      <c r="C32" s="53">
        <v>92.19</v>
      </c>
      <c r="D32" s="53">
        <f t="shared" si="5"/>
        <v>27.657</v>
      </c>
      <c r="E32" s="53">
        <v>86.12</v>
      </c>
      <c r="F32" s="53">
        <f>E32*0.7</f>
        <v>60.284</v>
      </c>
      <c r="G32" s="53">
        <f>D32+F32</f>
        <v>87.941</v>
      </c>
      <c r="H32" s="54">
        <v>1</v>
      </c>
    </row>
    <row r="33" spans="1:8" s="2" customFormat="1" ht="34.5" customHeight="1">
      <c r="A33" s="12" t="s">
        <v>52</v>
      </c>
      <c r="B33" s="62" t="s">
        <v>51</v>
      </c>
      <c r="C33" s="56">
        <v>86.18</v>
      </c>
      <c r="D33" s="56">
        <f t="shared" si="5"/>
        <v>25.854000000000003</v>
      </c>
      <c r="E33" s="56">
        <v>86.78</v>
      </c>
      <c r="F33" s="56">
        <f>E33*0.7</f>
        <v>60.745999999999995</v>
      </c>
      <c r="G33" s="56">
        <f>D33+F33</f>
        <v>86.6</v>
      </c>
      <c r="H33" s="57">
        <v>2</v>
      </c>
    </row>
    <row r="34" spans="1:8" s="2" customFormat="1" ht="34.5" customHeight="1">
      <c r="A34" s="16" t="s">
        <v>53</v>
      </c>
      <c r="B34" s="63" t="s">
        <v>51</v>
      </c>
      <c r="C34" s="64">
        <v>90.93</v>
      </c>
      <c r="D34" s="64">
        <f t="shared" si="5"/>
        <v>27.279</v>
      </c>
      <c r="E34" s="64" t="s">
        <v>18</v>
      </c>
      <c r="F34" s="64"/>
      <c r="G34" s="64"/>
      <c r="H34" s="64"/>
    </row>
    <row r="35" spans="1:8" s="1" customFormat="1" ht="34.5" customHeight="1">
      <c r="A35" s="20" t="s">
        <v>54</v>
      </c>
      <c r="B35" s="65" t="s">
        <v>55</v>
      </c>
      <c r="C35" s="53">
        <v>87.29</v>
      </c>
      <c r="D35" s="53">
        <f t="shared" si="5"/>
        <v>26.187</v>
      </c>
      <c r="E35" s="53">
        <v>87.56</v>
      </c>
      <c r="F35" s="53">
        <f>E35*0.7</f>
        <v>61.291999999999994</v>
      </c>
      <c r="G35" s="53">
        <f>D35+F35</f>
        <v>87.479</v>
      </c>
      <c r="H35" s="54">
        <v>1</v>
      </c>
    </row>
    <row r="36" spans="1:8" s="1" customFormat="1" ht="34.5" customHeight="1">
      <c r="A36" s="12" t="s">
        <v>56</v>
      </c>
      <c r="B36" s="66" t="s">
        <v>55</v>
      </c>
      <c r="C36" s="56">
        <v>82.14</v>
      </c>
      <c r="D36" s="56">
        <f t="shared" si="5"/>
        <v>24.642</v>
      </c>
      <c r="E36" s="56">
        <v>81.62</v>
      </c>
      <c r="F36" s="56">
        <f>E36*0.7</f>
        <v>57.134</v>
      </c>
      <c r="G36" s="56">
        <v>81.77</v>
      </c>
      <c r="H36" s="57">
        <v>2</v>
      </c>
    </row>
    <row r="37" spans="1:8" s="1" customFormat="1" ht="34.5" customHeight="1">
      <c r="A37" s="16" t="s">
        <v>57</v>
      </c>
      <c r="B37" s="67" t="s">
        <v>55</v>
      </c>
      <c r="C37" s="64">
        <v>85.66</v>
      </c>
      <c r="D37" s="64">
        <f t="shared" si="5"/>
        <v>25.697999999999997</v>
      </c>
      <c r="E37" s="64">
        <v>76.56</v>
      </c>
      <c r="F37" s="64">
        <f>E37*0.7</f>
        <v>53.592</v>
      </c>
      <c r="G37" s="64">
        <f>D37+F37</f>
        <v>79.28999999999999</v>
      </c>
      <c r="H37" s="68">
        <v>3</v>
      </c>
    </row>
    <row r="38" spans="1:8" s="1" customFormat="1" ht="34.5" customHeight="1">
      <c r="A38" s="20" t="s">
        <v>58</v>
      </c>
      <c r="B38" s="69" t="s">
        <v>59</v>
      </c>
      <c r="C38" s="53">
        <v>82.77</v>
      </c>
      <c r="D38" s="53">
        <f t="shared" si="5"/>
        <v>24.831</v>
      </c>
      <c r="E38" s="53">
        <v>77.64</v>
      </c>
      <c r="F38" s="53">
        <f>E38*0.7</f>
        <v>54.348</v>
      </c>
      <c r="G38" s="53">
        <f>D38+F38</f>
        <v>79.179</v>
      </c>
      <c r="H38" s="54">
        <v>1</v>
      </c>
    </row>
    <row r="39" spans="1:8" s="1" customFormat="1" ht="34.5" customHeight="1">
      <c r="A39" s="12" t="s">
        <v>60</v>
      </c>
      <c r="B39" s="70" t="s">
        <v>59</v>
      </c>
      <c r="C39" s="56">
        <v>87.57</v>
      </c>
      <c r="D39" s="56">
        <f t="shared" si="5"/>
        <v>26.270999999999997</v>
      </c>
      <c r="E39" s="56">
        <v>75.2</v>
      </c>
      <c r="F39" s="56">
        <f>E39*0.7</f>
        <v>52.64</v>
      </c>
      <c r="G39" s="56">
        <f>D39+F39</f>
        <v>78.911</v>
      </c>
      <c r="H39" s="57">
        <v>2</v>
      </c>
    </row>
    <row r="40" spans="1:8" s="1" customFormat="1" ht="34.5" customHeight="1">
      <c r="A40" s="16" t="s">
        <v>61</v>
      </c>
      <c r="B40" s="71" t="s">
        <v>59</v>
      </c>
      <c r="C40" s="64">
        <v>82.86</v>
      </c>
      <c r="D40" s="64">
        <f t="shared" si="5"/>
        <v>24.858</v>
      </c>
      <c r="E40" s="64" t="s">
        <v>18</v>
      </c>
      <c r="F40" s="64"/>
      <c r="G40" s="64"/>
      <c r="H40" s="64"/>
    </row>
    <row r="41" spans="1:8" s="1" customFormat="1" ht="34.5" customHeight="1">
      <c r="A41" s="58" t="s">
        <v>62</v>
      </c>
      <c r="B41" s="72" t="s">
        <v>63</v>
      </c>
      <c r="C41" s="60">
        <v>70.75</v>
      </c>
      <c r="D41" s="60">
        <f t="shared" si="5"/>
        <v>21.224999999999998</v>
      </c>
      <c r="E41" s="60">
        <v>78.7</v>
      </c>
      <c r="F41" s="60">
        <f>E41*0.7</f>
        <v>55.089999999999996</v>
      </c>
      <c r="G41" s="60">
        <f>D41+F41</f>
        <v>76.315</v>
      </c>
      <c r="H41" s="73">
        <v>1</v>
      </c>
    </row>
    <row r="42" spans="1:8" s="1" customFormat="1" ht="34.5" customHeight="1">
      <c r="A42" s="20" t="s">
        <v>64</v>
      </c>
      <c r="B42" s="74" t="s">
        <v>65</v>
      </c>
      <c r="C42" s="53">
        <v>78.47</v>
      </c>
      <c r="D42" s="53">
        <f t="shared" si="5"/>
        <v>23.541</v>
      </c>
      <c r="E42" s="53">
        <v>83.52</v>
      </c>
      <c r="F42" s="53">
        <f>E42*0.7</f>
        <v>58.46399999999999</v>
      </c>
      <c r="G42" s="53">
        <v>82</v>
      </c>
      <c r="H42" s="54">
        <v>1</v>
      </c>
    </row>
    <row r="43" spans="1:8" s="1" customFormat="1" ht="34.5" customHeight="1">
      <c r="A43" s="12" t="s">
        <v>66</v>
      </c>
      <c r="B43" s="75" t="s">
        <v>65</v>
      </c>
      <c r="C43" s="56">
        <v>87.33</v>
      </c>
      <c r="D43" s="56">
        <f t="shared" si="5"/>
        <v>26.198999999999998</v>
      </c>
      <c r="E43" s="56">
        <v>79.68</v>
      </c>
      <c r="F43" s="56">
        <f>E43*0.7</f>
        <v>55.776</v>
      </c>
      <c r="G43" s="56">
        <f>D43+F43</f>
        <v>81.975</v>
      </c>
      <c r="H43" s="57">
        <v>2</v>
      </c>
    </row>
    <row r="44" spans="1:8" s="1" customFormat="1" ht="34.5" customHeight="1">
      <c r="A44" s="16" t="s">
        <v>67</v>
      </c>
      <c r="B44" s="76" t="s">
        <v>65</v>
      </c>
      <c r="C44" s="64">
        <v>82.73</v>
      </c>
      <c r="D44" s="64">
        <f t="shared" si="5"/>
        <v>24.819</v>
      </c>
      <c r="E44" s="64" t="str">
        <f>E40</f>
        <v>缺考</v>
      </c>
      <c r="F44" s="64"/>
      <c r="G44" s="64"/>
      <c r="H44" s="64"/>
    </row>
    <row r="45" spans="1:8" s="1" customFormat="1" ht="34.5" customHeight="1">
      <c r="A45" s="20" t="s">
        <v>68</v>
      </c>
      <c r="B45" s="77" t="s">
        <v>69</v>
      </c>
      <c r="C45" s="53">
        <v>84.29</v>
      </c>
      <c r="D45" s="53">
        <f t="shared" si="5"/>
        <v>25.287000000000003</v>
      </c>
      <c r="E45" s="53">
        <v>88.12</v>
      </c>
      <c r="F45" s="53">
        <f aca="true" t="shared" si="6" ref="F45:F52">E45*0.7</f>
        <v>61.684</v>
      </c>
      <c r="G45" s="53">
        <f>D45+F45</f>
        <v>86.971</v>
      </c>
      <c r="H45" s="54">
        <v>1</v>
      </c>
    </row>
    <row r="46" spans="1:8" s="1" customFormat="1" ht="34.5" customHeight="1">
      <c r="A46" s="12" t="s">
        <v>70</v>
      </c>
      <c r="B46" s="78" t="s">
        <v>69</v>
      </c>
      <c r="C46" s="56">
        <v>77.08</v>
      </c>
      <c r="D46" s="56">
        <f t="shared" si="5"/>
        <v>23.124</v>
      </c>
      <c r="E46" s="56">
        <v>86.92</v>
      </c>
      <c r="F46" s="56">
        <f t="shared" si="6"/>
        <v>60.843999999999994</v>
      </c>
      <c r="G46" s="56">
        <v>83.96</v>
      </c>
      <c r="H46" s="57">
        <v>2</v>
      </c>
    </row>
    <row r="47" spans="1:8" s="1" customFormat="1" ht="34.5" customHeight="1">
      <c r="A47" s="12" t="s">
        <v>71</v>
      </c>
      <c r="B47" s="78" t="s">
        <v>69</v>
      </c>
      <c r="C47" s="56">
        <v>78.49</v>
      </c>
      <c r="D47" s="56">
        <f t="shared" si="5"/>
        <v>23.546999999999997</v>
      </c>
      <c r="E47" s="56">
        <v>85.02</v>
      </c>
      <c r="F47" s="56">
        <f t="shared" si="6"/>
        <v>59.513999999999996</v>
      </c>
      <c r="G47" s="56">
        <f>D47+F47</f>
        <v>83.06099999999999</v>
      </c>
      <c r="H47" s="57">
        <v>3</v>
      </c>
    </row>
    <row r="48" spans="1:8" s="1" customFormat="1" ht="34.5" customHeight="1">
      <c r="A48" s="12" t="s">
        <v>72</v>
      </c>
      <c r="B48" s="78" t="s">
        <v>69</v>
      </c>
      <c r="C48" s="56">
        <v>70.73</v>
      </c>
      <c r="D48" s="56">
        <f t="shared" si="5"/>
        <v>21.219</v>
      </c>
      <c r="E48" s="56">
        <v>83.1</v>
      </c>
      <c r="F48" s="56">
        <f t="shared" si="6"/>
        <v>58.169999999999995</v>
      </c>
      <c r="G48" s="56">
        <f>D48+F48</f>
        <v>79.389</v>
      </c>
      <c r="H48" s="57">
        <v>4</v>
      </c>
    </row>
    <row r="49" spans="1:8" s="1" customFormat="1" ht="34.5" customHeight="1">
      <c r="A49" s="12" t="s">
        <v>73</v>
      </c>
      <c r="B49" s="78" t="s">
        <v>69</v>
      </c>
      <c r="C49" s="56">
        <v>72.98</v>
      </c>
      <c r="D49" s="56">
        <f t="shared" si="5"/>
        <v>21.894000000000002</v>
      </c>
      <c r="E49" s="56">
        <v>81.88</v>
      </c>
      <c r="F49" s="56">
        <f t="shared" si="6"/>
        <v>57.315999999999995</v>
      </c>
      <c r="G49" s="56">
        <f>D49+F49</f>
        <v>79.21</v>
      </c>
      <c r="H49" s="57">
        <v>5</v>
      </c>
    </row>
    <row r="50" spans="1:8" s="1" customFormat="1" ht="34.5" customHeight="1">
      <c r="A50" s="16" t="s">
        <v>74</v>
      </c>
      <c r="B50" s="79" t="s">
        <v>69</v>
      </c>
      <c r="C50" s="64">
        <v>73.8</v>
      </c>
      <c r="D50" s="64">
        <f t="shared" si="5"/>
        <v>22.139999999999997</v>
      </c>
      <c r="E50" s="64">
        <v>80.56</v>
      </c>
      <c r="F50" s="64">
        <f t="shared" si="6"/>
        <v>56.391999999999996</v>
      </c>
      <c r="G50" s="64">
        <f>D50+F50</f>
        <v>78.532</v>
      </c>
      <c r="H50" s="68">
        <v>6</v>
      </c>
    </row>
    <row r="51" spans="1:8" s="1" customFormat="1" ht="34.5" customHeight="1">
      <c r="A51" s="20" t="s">
        <v>75</v>
      </c>
      <c r="B51" s="80" t="s">
        <v>76</v>
      </c>
      <c r="C51" s="53">
        <v>79.12</v>
      </c>
      <c r="D51" s="53">
        <f t="shared" si="5"/>
        <v>23.736</v>
      </c>
      <c r="E51" s="53">
        <v>85.58</v>
      </c>
      <c r="F51" s="53">
        <f t="shared" si="6"/>
        <v>59.90599999999999</v>
      </c>
      <c r="G51" s="53">
        <v>83.65</v>
      </c>
      <c r="H51" s="54">
        <v>1</v>
      </c>
    </row>
    <row r="52" spans="1:8" s="1" customFormat="1" ht="34.5" customHeight="1">
      <c r="A52" s="12" t="s">
        <v>77</v>
      </c>
      <c r="B52" s="81" t="s">
        <v>76</v>
      </c>
      <c r="C52" s="56">
        <v>75.04</v>
      </c>
      <c r="D52" s="56">
        <f t="shared" si="5"/>
        <v>22.512</v>
      </c>
      <c r="E52" s="56">
        <v>77.58</v>
      </c>
      <c r="F52" s="56">
        <f t="shared" si="6"/>
        <v>54.306</v>
      </c>
      <c r="G52" s="56">
        <f>D52+F52</f>
        <v>76.818</v>
      </c>
      <c r="H52" s="57">
        <v>2</v>
      </c>
    </row>
    <row r="53" spans="1:8" s="1" customFormat="1" ht="34.5" customHeight="1">
      <c r="A53" s="16" t="s">
        <v>78</v>
      </c>
      <c r="B53" s="82" t="s">
        <v>76</v>
      </c>
      <c r="C53" s="64">
        <v>77.62</v>
      </c>
      <c r="D53" s="64">
        <f t="shared" si="5"/>
        <v>23.286</v>
      </c>
      <c r="E53" s="64" t="s">
        <v>18</v>
      </c>
      <c r="F53" s="64"/>
      <c r="G53" s="64"/>
      <c r="H53" s="64"/>
    </row>
    <row r="54" spans="1:8" s="1" customFormat="1" ht="34.5" customHeight="1">
      <c r="A54" s="20" t="s">
        <v>79</v>
      </c>
      <c r="B54" s="83" t="s">
        <v>80</v>
      </c>
      <c r="C54" s="53">
        <v>72.49</v>
      </c>
      <c r="D54" s="53">
        <f t="shared" si="5"/>
        <v>21.746999999999996</v>
      </c>
      <c r="E54" s="53">
        <v>83.34</v>
      </c>
      <c r="F54" s="53">
        <f aca="true" t="shared" si="7" ref="F54:F61">E54*0.7</f>
        <v>58.338</v>
      </c>
      <c r="G54" s="53">
        <f aca="true" t="shared" si="8" ref="G54:G61">D54+F54</f>
        <v>80.085</v>
      </c>
      <c r="H54" s="54">
        <v>1</v>
      </c>
    </row>
    <row r="55" spans="1:8" s="2" customFormat="1" ht="34.5" customHeight="1">
      <c r="A55" s="12" t="s">
        <v>81</v>
      </c>
      <c r="B55" s="84" t="s">
        <v>80</v>
      </c>
      <c r="C55" s="56">
        <v>67.77</v>
      </c>
      <c r="D55" s="56">
        <f t="shared" si="5"/>
        <v>20.331</v>
      </c>
      <c r="E55" s="56">
        <v>72.3</v>
      </c>
      <c r="F55" s="56">
        <f t="shared" si="7"/>
        <v>50.60999999999999</v>
      </c>
      <c r="G55" s="56">
        <f t="shared" si="8"/>
        <v>70.94099999999999</v>
      </c>
      <c r="H55" s="57">
        <v>2</v>
      </c>
    </row>
    <row r="56" spans="1:8" s="2" customFormat="1" ht="34.5" customHeight="1">
      <c r="A56" s="16" t="s">
        <v>82</v>
      </c>
      <c r="B56" s="85" t="s">
        <v>80</v>
      </c>
      <c r="C56" s="64">
        <v>50.06</v>
      </c>
      <c r="D56" s="64">
        <f t="shared" si="5"/>
        <v>15.018</v>
      </c>
      <c r="E56" s="64">
        <v>77.24</v>
      </c>
      <c r="F56" s="64">
        <f t="shared" si="7"/>
        <v>54.06799999999999</v>
      </c>
      <c r="G56" s="64">
        <f t="shared" si="8"/>
        <v>69.08599999999998</v>
      </c>
      <c r="H56" s="68">
        <v>3</v>
      </c>
    </row>
    <row r="57" spans="1:8" s="1" customFormat="1" ht="34.5" customHeight="1">
      <c r="A57" s="20" t="s">
        <v>83</v>
      </c>
      <c r="B57" s="86" t="s">
        <v>84</v>
      </c>
      <c r="C57" s="53">
        <v>76.18</v>
      </c>
      <c r="D57" s="53">
        <f t="shared" si="5"/>
        <v>22.854000000000003</v>
      </c>
      <c r="E57" s="53">
        <v>87.74</v>
      </c>
      <c r="F57" s="53">
        <f t="shared" si="7"/>
        <v>61.41799999999999</v>
      </c>
      <c r="G57" s="53">
        <f t="shared" si="8"/>
        <v>84.27199999999999</v>
      </c>
      <c r="H57" s="54">
        <v>1</v>
      </c>
    </row>
    <row r="58" spans="1:8" s="1" customFormat="1" ht="34.5" customHeight="1">
      <c r="A58" s="12" t="s">
        <v>85</v>
      </c>
      <c r="B58" s="87" t="s">
        <v>84</v>
      </c>
      <c r="C58" s="56">
        <v>57.19</v>
      </c>
      <c r="D58" s="56">
        <f t="shared" si="5"/>
        <v>17.157</v>
      </c>
      <c r="E58" s="56">
        <v>85.52</v>
      </c>
      <c r="F58" s="56">
        <f t="shared" si="7"/>
        <v>59.86399999999999</v>
      </c>
      <c r="G58" s="56">
        <f t="shared" si="8"/>
        <v>77.02099999999999</v>
      </c>
      <c r="H58" s="57">
        <v>2</v>
      </c>
    </row>
    <row r="59" spans="1:8" s="1" customFormat="1" ht="34.5" customHeight="1">
      <c r="A59" s="12" t="s">
        <v>86</v>
      </c>
      <c r="B59" s="87" t="s">
        <v>84</v>
      </c>
      <c r="C59" s="56">
        <v>73.83</v>
      </c>
      <c r="D59" s="56">
        <f t="shared" si="5"/>
        <v>22.148999999999997</v>
      </c>
      <c r="E59" s="56">
        <v>71.56</v>
      </c>
      <c r="F59" s="56">
        <f t="shared" si="7"/>
        <v>50.092</v>
      </c>
      <c r="G59" s="56">
        <f t="shared" si="8"/>
        <v>72.241</v>
      </c>
      <c r="H59" s="57">
        <v>3</v>
      </c>
    </row>
    <row r="60" spans="1:8" s="1" customFormat="1" ht="34.5" customHeight="1">
      <c r="A60" s="12" t="s">
        <v>87</v>
      </c>
      <c r="B60" s="87" t="s">
        <v>84</v>
      </c>
      <c r="C60" s="56">
        <v>62.79</v>
      </c>
      <c r="D60" s="56">
        <f t="shared" si="5"/>
        <v>18.837</v>
      </c>
      <c r="E60" s="56">
        <v>74.09</v>
      </c>
      <c r="F60" s="56">
        <f t="shared" si="7"/>
        <v>51.863</v>
      </c>
      <c r="G60" s="56">
        <f t="shared" si="8"/>
        <v>70.7</v>
      </c>
      <c r="H60" s="57">
        <v>4</v>
      </c>
    </row>
    <row r="61" spans="1:8" s="1" customFormat="1" ht="34.5" customHeight="1">
      <c r="A61" s="12" t="s">
        <v>88</v>
      </c>
      <c r="B61" s="87" t="s">
        <v>84</v>
      </c>
      <c r="C61" s="56">
        <v>58.24</v>
      </c>
      <c r="D61" s="56">
        <f t="shared" si="5"/>
        <v>17.472</v>
      </c>
      <c r="E61" s="56">
        <v>65.48</v>
      </c>
      <c r="F61" s="56">
        <f t="shared" si="7"/>
        <v>45.836</v>
      </c>
      <c r="G61" s="56">
        <f t="shared" si="8"/>
        <v>63.308</v>
      </c>
      <c r="H61" s="57">
        <v>5</v>
      </c>
    </row>
    <row r="62" spans="1:8" s="1" customFormat="1" ht="34.5" customHeight="1">
      <c r="A62" s="16" t="s">
        <v>89</v>
      </c>
      <c r="B62" s="88" t="s">
        <v>84</v>
      </c>
      <c r="C62" s="64">
        <v>55.15</v>
      </c>
      <c r="D62" s="64">
        <f t="shared" si="5"/>
        <v>16.544999999999998</v>
      </c>
      <c r="E62" s="64" t="s">
        <v>18</v>
      </c>
      <c r="F62" s="64"/>
      <c r="G62" s="64"/>
      <c r="H62" s="64"/>
    </row>
    <row r="63" spans="1:8" s="1" customFormat="1" ht="34.5" customHeight="1">
      <c r="A63" s="20" t="s">
        <v>90</v>
      </c>
      <c r="B63" s="89" t="s">
        <v>91</v>
      </c>
      <c r="C63" s="53">
        <v>68.4</v>
      </c>
      <c r="D63" s="53">
        <f t="shared" si="5"/>
        <v>20.52</v>
      </c>
      <c r="E63" s="53">
        <v>74.02</v>
      </c>
      <c r="F63" s="53">
        <f aca="true" t="shared" si="9" ref="F63:F82">E63*0.7</f>
        <v>51.81399999999999</v>
      </c>
      <c r="G63" s="53">
        <f>D63+F63</f>
        <v>72.33399999999999</v>
      </c>
      <c r="H63" s="54">
        <v>1</v>
      </c>
    </row>
    <row r="64" spans="1:8" s="1" customFormat="1" ht="34.5" customHeight="1">
      <c r="A64" s="12" t="s">
        <v>92</v>
      </c>
      <c r="B64" s="90" t="s">
        <v>91</v>
      </c>
      <c r="C64" s="56">
        <v>53.69</v>
      </c>
      <c r="D64" s="56">
        <f t="shared" si="5"/>
        <v>16.107</v>
      </c>
      <c r="E64" s="56">
        <v>69.62</v>
      </c>
      <c r="F64" s="56">
        <f t="shared" si="9"/>
        <v>48.734</v>
      </c>
      <c r="G64" s="56">
        <f>D64+F64</f>
        <v>64.84100000000001</v>
      </c>
      <c r="H64" s="57">
        <v>2</v>
      </c>
    </row>
    <row r="65" spans="1:8" s="1" customFormat="1" ht="34.5" customHeight="1">
      <c r="A65" s="16" t="s">
        <v>93</v>
      </c>
      <c r="B65" s="91" t="s">
        <v>91</v>
      </c>
      <c r="C65" s="64">
        <v>56.96</v>
      </c>
      <c r="D65" s="64">
        <f t="shared" si="5"/>
        <v>17.088</v>
      </c>
      <c r="E65" s="64">
        <v>67.76</v>
      </c>
      <c r="F65" s="64">
        <f t="shared" si="9"/>
        <v>47.432</v>
      </c>
      <c r="G65" s="64">
        <f>D65+F65</f>
        <v>64.52000000000001</v>
      </c>
      <c r="H65" s="68">
        <v>3</v>
      </c>
    </row>
    <row r="66" spans="1:8" s="1" customFormat="1" ht="34.5" customHeight="1">
      <c r="A66" s="20" t="s">
        <v>94</v>
      </c>
      <c r="B66" s="92" t="s">
        <v>95</v>
      </c>
      <c r="C66" s="53">
        <v>73.15</v>
      </c>
      <c r="D66" s="53">
        <f t="shared" si="5"/>
        <v>21.945</v>
      </c>
      <c r="E66" s="53">
        <v>85.48</v>
      </c>
      <c r="F66" s="53">
        <f t="shared" si="9"/>
        <v>59.836</v>
      </c>
      <c r="G66" s="53">
        <v>81.79</v>
      </c>
      <c r="H66" s="54">
        <v>1</v>
      </c>
    </row>
    <row r="67" spans="1:8" s="1" customFormat="1" ht="34.5" customHeight="1">
      <c r="A67" s="12" t="s">
        <v>96</v>
      </c>
      <c r="B67" s="93" t="s">
        <v>95</v>
      </c>
      <c r="C67" s="56">
        <v>74.79</v>
      </c>
      <c r="D67" s="56">
        <f t="shared" si="5"/>
        <v>22.437</v>
      </c>
      <c r="E67" s="56">
        <v>72.22</v>
      </c>
      <c r="F67" s="56">
        <f t="shared" si="9"/>
        <v>50.553999999999995</v>
      </c>
      <c r="G67" s="56">
        <f>D67+F67</f>
        <v>72.991</v>
      </c>
      <c r="H67" s="57">
        <v>2</v>
      </c>
    </row>
    <row r="68" spans="1:8" s="1" customFormat="1" ht="34.5" customHeight="1">
      <c r="A68" s="16" t="s">
        <v>97</v>
      </c>
      <c r="B68" s="94" t="s">
        <v>95</v>
      </c>
      <c r="C68" s="64">
        <v>64.87</v>
      </c>
      <c r="D68" s="64">
        <f t="shared" si="5"/>
        <v>19.461000000000002</v>
      </c>
      <c r="E68" s="64">
        <v>72</v>
      </c>
      <c r="F68" s="64">
        <f t="shared" si="9"/>
        <v>50.4</v>
      </c>
      <c r="G68" s="64">
        <f aca="true" t="shared" si="10" ref="G68:G72">D68+F68</f>
        <v>69.861</v>
      </c>
      <c r="H68" s="68">
        <v>3</v>
      </c>
    </row>
    <row r="69" spans="1:8" s="1" customFormat="1" ht="34.5" customHeight="1">
      <c r="A69" s="20" t="s">
        <v>98</v>
      </c>
      <c r="B69" s="95" t="s">
        <v>99</v>
      </c>
      <c r="C69" s="53">
        <v>69.35</v>
      </c>
      <c r="D69" s="53">
        <f t="shared" si="5"/>
        <v>20.804999999999996</v>
      </c>
      <c r="E69" s="53">
        <v>70.43</v>
      </c>
      <c r="F69" s="53">
        <f t="shared" si="9"/>
        <v>49.301</v>
      </c>
      <c r="G69" s="53">
        <f t="shared" si="10"/>
        <v>70.106</v>
      </c>
      <c r="H69" s="54">
        <v>1</v>
      </c>
    </row>
    <row r="70" spans="1:8" s="1" customFormat="1" ht="34.5" customHeight="1">
      <c r="A70" s="12" t="s">
        <v>100</v>
      </c>
      <c r="B70" s="96" t="s">
        <v>99</v>
      </c>
      <c r="C70" s="56">
        <v>64.09</v>
      </c>
      <c r="D70" s="56">
        <f t="shared" si="5"/>
        <v>19.227</v>
      </c>
      <c r="E70" s="56">
        <v>69.66</v>
      </c>
      <c r="F70" s="56">
        <f t="shared" si="9"/>
        <v>48.76199999999999</v>
      </c>
      <c r="G70" s="56">
        <f t="shared" si="10"/>
        <v>67.98899999999999</v>
      </c>
      <c r="H70" s="57">
        <v>2</v>
      </c>
    </row>
    <row r="71" spans="1:8" s="1" customFormat="1" ht="34.5" customHeight="1">
      <c r="A71" s="16" t="s">
        <v>101</v>
      </c>
      <c r="B71" s="97" t="s">
        <v>99</v>
      </c>
      <c r="C71" s="64">
        <v>59.37</v>
      </c>
      <c r="D71" s="64">
        <f t="shared" si="5"/>
        <v>17.811</v>
      </c>
      <c r="E71" s="64">
        <v>65.9</v>
      </c>
      <c r="F71" s="64">
        <f t="shared" si="9"/>
        <v>46.13</v>
      </c>
      <c r="G71" s="64">
        <f t="shared" si="10"/>
        <v>63.941</v>
      </c>
      <c r="H71" s="68">
        <v>3</v>
      </c>
    </row>
    <row r="72" spans="1:8" s="1" customFormat="1" ht="34.5" customHeight="1">
      <c r="A72" s="20" t="s">
        <v>102</v>
      </c>
      <c r="B72" s="98" t="s">
        <v>103</v>
      </c>
      <c r="C72" s="53">
        <v>67.83</v>
      </c>
      <c r="D72" s="53">
        <f t="shared" si="5"/>
        <v>20.349</v>
      </c>
      <c r="E72" s="53">
        <v>73.96</v>
      </c>
      <c r="F72" s="53">
        <f t="shared" si="9"/>
        <v>51.77199999999999</v>
      </c>
      <c r="G72" s="53">
        <f t="shared" si="10"/>
        <v>72.121</v>
      </c>
      <c r="H72" s="54">
        <v>1</v>
      </c>
    </row>
    <row r="73" spans="1:8" s="1" customFormat="1" ht="34.5" customHeight="1">
      <c r="A73" s="12" t="s">
        <v>104</v>
      </c>
      <c r="B73" s="99" t="s">
        <v>103</v>
      </c>
      <c r="C73" s="56">
        <v>78.85</v>
      </c>
      <c r="D73" s="56">
        <f t="shared" si="5"/>
        <v>23.654999999999998</v>
      </c>
      <c r="E73" s="56">
        <v>69.04</v>
      </c>
      <c r="F73" s="56">
        <f t="shared" si="9"/>
        <v>48.328</v>
      </c>
      <c r="G73" s="56">
        <v>71.99</v>
      </c>
      <c r="H73" s="57">
        <v>2</v>
      </c>
    </row>
    <row r="74" spans="1:8" s="1" customFormat="1" ht="34.5" customHeight="1">
      <c r="A74" s="16" t="s">
        <v>105</v>
      </c>
      <c r="B74" s="100" t="s">
        <v>103</v>
      </c>
      <c r="C74" s="64">
        <v>73.17</v>
      </c>
      <c r="D74" s="64">
        <f t="shared" si="5"/>
        <v>21.951</v>
      </c>
      <c r="E74" s="64">
        <v>69.58</v>
      </c>
      <c r="F74" s="64">
        <f t="shared" si="9"/>
        <v>48.705999999999996</v>
      </c>
      <c r="G74" s="64">
        <f>D74+F74</f>
        <v>70.657</v>
      </c>
      <c r="H74" s="68">
        <v>3</v>
      </c>
    </row>
    <row r="75" spans="1:8" s="2" customFormat="1" ht="34.5" customHeight="1">
      <c r="A75" s="20" t="s">
        <v>106</v>
      </c>
      <c r="B75" s="101" t="s">
        <v>107</v>
      </c>
      <c r="C75" s="22">
        <v>82.66</v>
      </c>
      <c r="D75" s="22">
        <f t="shared" si="5"/>
        <v>24.798</v>
      </c>
      <c r="E75" s="22">
        <v>87.48</v>
      </c>
      <c r="F75" s="22">
        <f t="shared" si="9"/>
        <v>61.236</v>
      </c>
      <c r="G75" s="22">
        <v>86.04</v>
      </c>
      <c r="H75" s="54">
        <v>1</v>
      </c>
    </row>
    <row r="76" spans="1:8" s="2" customFormat="1" ht="34.5" customHeight="1">
      <c r="A76" s="12" t="s">
        <v>108</v>
      </c>
      <c r="B76" s="102" t="s">
        <v>107</v>
      </c>
      <c r="C76" s="14">
        <v>83.39</v>
      </c>
      <c r="D76" s="14">
        <f t="shared" si="5"/>
        <v>25.017</v>
      </c>
      <c r="E76" s="14">
        <v>78.02</v>
      </c>
      <c r="F76" s="14">
        <f t="shared" si="9"/>
        <v>54.614</v>
      </c>
      <c r="G76" s="14">
        <f>D76+F76</f>
        <v>79.631</v>
      </c>
      <c r="H76" s="57">
        <v>2</v>
      </c>
    </row>
    <row r="77" spans="1:8" s="1" customFormat="1" ht="34.5" customHeight="1">
      <c r="A77" s="16" t="s">
        <v>109</v>
      </c>
      <c r="B77" s="103" t="s">
        <v>107</v>
      </c>
      <c r="C77" s="18">
        <v>83.45</v>
      </c>
      <c r="D77" s="18">
        <f t="shared" si="5"/>
        <v>25.035</v>
      </c>
      <c r="E77" s="18">
        <v>73.8</v>
      </c>
      <c r="F77" s="18">
        <f t="shared" si="9"/>
        <v>51.66</v>
      </c>
      <c r="G77" s="18">
        <f>D77+F77</f>
        <v>76.695</v>
      </c>
      <c r="H77" s="68">
        <v>3</v>
      </c>
    </row>
    <row r="78" spans="1:8" s="1" customFormat="1" ht="34.5" customHeight="1">
      <c r="A78" s="20" t="s">
        <v>110</v>
      </c>
      <c r="B78" s="104" t="s">
        <v>111</v>
      </c>
      <c r="C78" s="22">
        <v>83.26</v>
      </c>
      <c r="D78" s="22">
        <f t="shared" si="5"/>
        <v>24.978</v>
      </c>
      <c r="E78" s="22">
        <v>89.18</v>
      </c>
      <c r="F78" s="22">
        <f t="shared" si="9"/>
        <v>62.426</v>
      </c>
      <c r="G78" s="22">
        <v>87.41</v>
      </c>
      <c r="H78" s="54">
        <v>1</v>
      </c>
    </row>
    <row r="79" spans="1:8" s="1" customFormat="1" ht="34.5" customHeight="1">
      <c r="A79" s="12" t="s">
        <v>112</v>
      </c>
      <c r="B79" s="105" t="s">
        <v>111</v>
      </c>
      <c r="C79" s="14">
        <v>79.33</v>
      </c>
      <c r="D79" s="14">
        <f t="shared" si="5"/>
        <v>23.799</v>
      </c>
      <c r="E79" s="14">
        <v>77.08</v>
      </c>
      <c r="F79" s="14">
        <f t="shared" si="9"/>
        <v>53.955999999999996</v>
      </c>
      <c r="G79" s="14">
        <f>D79+F79</f>
        <v>77.755</v>
      </c>
      <c r="H79" s="57">
        <v>2</v>
      </c>
    </row>
    <row r="80" spans="1:8" s="1" customFormat="1" ht="34.5" customHeight="1">
      <c r="A80" s="16" t="s">
        <v>113</v>
      </c>
      <c r="B80" s="106" t="s">
        <v>111</v>
      </c>
      <c r="C80" s="18">
        <v>80.21</v>
      </c>
      <c r="D80" s="18">
        <f t="shared" si="5"/>
        <v>24.063</v>
      </c>
      <c r="E80" s="18">
        <v>75.38</v>
      </c>
      <c r="F80" s="18">
        <f t="shared" si="9"/>
        <v>52.76599999999999</v>
      </c>
      <c r="G80" s="18">
        <f>D80+F80</f>
        <v>76.829</v>
      </c>
      <c r="H80" s="68">
        <v>3</v>
      </c>
    </row>
    <row r="81" spans="1:8" s="1" customFormat="1" ht="34.5" customHeight="1">
      <c r="A81" s="20" t="s">
        <v>114</v>
      </c>
      <c r="B81" s="107" t="s">
        <v>115</v>
      </c>
      <c r="C81" s="22">
        <v>78.34</v>
      </c>
      <c r="D81" s="22">
        <f t="shared" si="5"/>
        <v>23.502</v>
      </c>
      <c r="E81" s="22">
        <v>81.96</v>
      </c>
      <c r="F81" s="22">
        <f t="shared" si="9"/>
        <v>57.37199999999999</v>
      </c>
      <c r="G81" s="22">
        <f>D81+F81</f>
        <v>80.874</v>
      </c>
      <c r="H81" s="54">
        <v>1</v>
      </c>
    </row>
    <row r="82" spans="1:8" s="1" customFormat="1" ht="34.5" customHeight="1">
      <c r="A82" s="12" t="s">
        <v>116</v>
      </c>
      <c r="B82" s="108" t="s">
        <v>115</v>
      </c>
      <c r="C82" s="14">
        <v>76.75</v>
      </c>
      <c r="D82" s="14">
        <f t="shared" si="5"/>
        <v>23.025</v>
      </c>
      <c r="E82" s="14">
        <v>75.82</v>
      </c>
      <c r="F82" s="14">
        <f t="shared" si="9"/>
        <v>53.07399999999999</v>
      </c>
      <c r="G82" s="14">
        <f>D82+F82</f>
        <v>76.09899999999999</v>
      </c>
      <c r="H82" s="57">
        <v>2</v>
      </c>
    </row>
    <row r="83" spans="1:8" s="1" customFormat="1" ht="34.5" customHeight="1">
      <c r="A83" s="16" t="s">
        <v>117</v>
      </c>
      <c r="B83" s="109" t="s">
        <v>115</v>
      </c>
      <c r="C83" s="18">
        <v>84.85</v>
      </c>
      <c r="D83" s="18">
        <f t="shared" si="5"/>
        <v>25.455</v>
      </c>
      <c r="E83" s="18" t="s">
        <v>18</v>
      </c>
      <c r="F83" s="18"/>
      <c r="G83" s="18"/>
      <c r="H83" s="18"/>
    </row>
    <row r="84" spans="1:8" s="1" customFormat="1" ht="34.5" customHeight="1">
      <c r="A84" s="20" t="s">
        <v>118</v>
      </c>
      <c r="B84" s="110" t="s">
        <v>119</v>
      </c>
      <c r="C84" s="22">
        <v>84.63</v>
      </c>
      <c r="D84" s="22">
        <f t="shared" si="5"/>
        <v>25.389</v>
      </c>
      <c r="E84" s="22">
        <v>82.22</v>
      </c>
      <c r="F84" s="22">
        <f aca="true" t="shared" si="11" ref="F84:F91">E84*0.7</f>
        <v>57.553999999999995</v>
      </c>
      <c r="G84" s="22">
        <f>D84+F84</f>
        <v>82.943</v>
      </c>
      <c r="H84" s="54">
        <v>1</v>
      </c>
    </row>
    <row r="85" spans="1:8" s="1" customFormat="1" ht="34.5" customHeight="1">
      <c r="A85" s="12" t="s">
        <v>120</v>
      </c>
      <c r="B85" s="111" t="s">
        <v>119</v>
      </c>
      <c r="C85" s="14">
        <v>74.78</v>
      </c>
      <c r="D85" s="14">
        <f t="shared" si="5"/>
        <v>22.434</v>
      </c>
      <c r="E85" s="14">
        <v>80.04</v>
      </c>
      <c r="F85" s="14">
        <f t="shared" si="11"/>
        <v>56.028</v>
      </c>
      <c r="G85" s="14">
        <f>D85+F85</f>
        <v>78.462</v>
      </c>
      <c r="H85" s="57">
        <v>2</v>
      </c>
    </row>
    <row r="86" spans="1:8" s="1" customFormat="1" ht="34.5" customHeight="1">
      <c r="A86" s="16" t="s">
        <v>121</v>
      </c>
      <c r="B86" s="112" t="s">
        <v>119</v>
      </c>
      <c r="C86" s="18">
        <v>73.8</v>
      </c>
      <c r="D86" s="18">
        <f t="shared" si="5"/>
        <v>22.139999999999997</v>
      </c>
      <c r="E86" s="18">
        <v>69.4</v>
      </c>
      <c r="F86" s="18">
        <f t="shared" si="11"/>
        <v>48.58</v>
      </c>
      <c r="G86" s="18">
        <f>D86+F86</f>
        <v>70.72</v>
      </c>
      <c r="H86" s="68">
        <v>3</v>
      </c>
    </row>
    <row r="87" spans="1:8" s="1" customFormat="1" ht="34.5" customHeight="1">
      <c r="A87" s="12" t="s">
        <v>122</v>
      </c>
      <c r="B87" s="113" t="s">
        <v>123</v>
      </c>
      <c r="C87" s="14">
        <v>76.32</v>
      </c>
      <c r="D87" s="14">
        <f t="shared" si="5"/>
        <v>22.895999999999997</v>
      </c>
      <c r="E87" s="14">
        <v>87.02</v>
      </c>
      <c r="F87" s="14">
        <f t="shared" si="11"/>
        <v>60.913999999999994</v>
      </c>
      <c r="G87" s="14">
        <f>D87+F87</f>
        <v>83.80999999999999</v>
      </c>
      <c r="H87" s="57">
        <v>1</v>
      </c>
    </row>
    <row r="88" spans="1:8" s="1" customFormat="1" ht="34.5" customHeight="1">
      <c r="A88" s="12" t="s">
        <v>124</v>
      </c>
      <c r="B88" s="113" t="s">
        <v>123</v>
      </c>
      <c r="C88" s="14">
        <v>75.42</v>
      </c>
      <c r="D88" s="14">
        <f t="shared" si="5"/>
        <v>22.626</v>
      </c>
      <c r="E88" s="14">
        <v>83.72</v>
      </c>
      <c r="F88" s="14">
        <f t="shared" si="11"/>
        <v>58.60399999999999</v>
      </c>
      <c r="G88" s="14">
        <f>D88+F88</f>
        <v>81.22999999999999</v>
      </c>
      <c r="H88" s="57">
        <v>2</v>
      </c>
    </row>
    <row r="89" spans="1:8" s="1" customFormat="1" ht="34.5" customHeight="1">
      <c r="A89" s="12" t="s">
        <v>125</v>
      </c>
      <c r="B89" s="113" t="s">
        <v>123</v>
      </c>
      <c r="C89" s="14">
        <v>78.38</v>
      </c>
      <c r="D89" s="14">
        <f t="shared" si="5"/>
        <v>23.514</v>
      </c>
      <c r="E89" s="14">
        <v>80.56</v>
      </c>
      <c r="F89" s="14">
        <f t="shared" si="11"/>
        <v>56.391999999999996</v>
      </c>
      <c r="G89" s="14">
        <v>79.9</v>
      </c>
      <c r="H89" s="57">
        <v>3</v>
      </c>
    </row>
    <row r="90" spans="1:8" s="1" customFormat="1" ht="34.5" customHeight="1">
      <c r="A90" s="12" t="s">
        <v>126</v>
      </c>
      <c r="B90" s="113" t="s">
        <v>123</v>
      </c>
      <c r="C90" s="14">
        <v>72.81</v>
      </c>
      <c r="D90" s="14">
        <f t="shared" si="5"/>
        <v>21.843</v>
      </c>
      <c r="E90" s="14">
        <v>77.9</v>
      </c>
      <c r="F90" s="14">
        <f t="shared" si="11"/>
        <v>54.53</v>
      </c>
      <c r="G90" s="14">
        <f>D90+F90</f>
        <v>76.373</v>
      </c>
      <c r="H90" s="57">
        <v>4</v>
      </c>
    </row>
    <row r="91" spans="1:8" s="1" customFormat="1" ht="34.5" customHeight="1">
      <c r="A91" s="12" t="s">
        <v>127</v>
      </c>
      <c r="B91" s="113" t="s">
        <v>123</v>
      </c>
      <c r="C91" s="14">
        <v>72.58</v>
      </c>
      <c r="D91" s="14">
        <f t="shared" si="5"/>
        <v>21.773999999999997</v>
      </c>
      <c r="E91" s="14">
        <v>73.98</v>
      </c>
      <c r="F91" s="14">
        <f t="shared" si="11"/>
        <v>51.786</v>
      </c>
      <c r="G91" s="14">
        <f>D91+F91</f>
        <v>73.56</v>
      </c>
      <c r="H91" s="57">
        <v>5</v>
      </c>
    </row>
    <row r="92" spans="1:8" s="1" customFormat="1" ht="34.5" customHeight="1">
      <c r="A92" s="58" t="s">
        <v>128</v>
      </c>
      <c r="B92" s="114" t="s">
        <v>123</v>
      </c>
      <c r="C92" s="115">
        <v>80.69</v>
      </c>
      <c r="D92" s="115">
        <f t="shared" si="5"/>
        <v>24.206999999999997</v>
      </c>
      <c r="E92" s="115" t="s">
        <v>18</v>
      </c>
      <c r="F92" s="115"/>
      <c r="G92" s="115"/>
      <c r="H92" s="115"/>
    </row>
    <row r="93" spans="1:8" s="1" customFormat="1" ht="34.5" customHeight="1">
      <c r="A93" s="20" t="s">
        <v>129</v>
      </c>
      <c r="B93" s="116" t="s">
        <v>130</v>
      </c>
      <c r="C93" s="22">
        <v>83.02</v>
      </c>
      <c r="D93" s="22">
        <f>C93*0.3</f>
        <v>24.906</v>
      </c>
      <c r="E93" s="22">
        <v>80.18</v>
      </c>
      <c r="F93" s="22">
        <f>E93*0.7</f>
        <v>56.126</v>
      </c>
      <c r="G93" s="22">
        <v>81.04</v>
      </c>
      <c r="H93" s="54">
        <v>1</v>
      </c>
    </row>
    <row r="94" spans="1:8" s="1" customFormat="1" ht="34.5" customHeight="1">
      <c r="A94" s="12" t="s">
        <v>131</v>
      </c>
      <c r="B94" s="117" t="s">
        <v>130</v>
      </c>
      <c r="C94" s="14">
        <v>84.02</v>
      </c>
      <c r="D94" s="14">
        <f>C94*0.3</f>
        <v>25.206</v>
      </c>
      <c r="E94" s="14">
        <v>75.46</v>
      </c>
      <c r="F94" s="14">
        <f>E94*0.7</f>
        <v>52.821999999999996</v>
      </c>
      <c r="G94" s="14">
        <f>D94+F94</f>
        <v>78.02799999999999</v>
      </c>
      <c r="H94" s="57">
        <v>2</v>
      </c>
    </row>
    <row r="95" spans="1:8" s="1" customFormat="1" ht="34.5" customHeight="1">
      <c r="A95" s="12" t="s">
        <v>132</v>
      </c>
      <c r="B95" s="117" t="s">
        <v>130</v>
      </c>
      <c r="C95" s="14">
        <v>82.02</v>
      </c>
      <c r="D95" s="14">
        <f>C95*0.3</f>
        <v>24.605999999999998</v>
      </c>
      <c r="E95" s="14">
        <v>75.72</v>
      </c>
      <c r="F95" s="14">
        <f>E95*0.7</f>
        <v>53.004</v>
      </c>
      <c r="G95" s="14">
        <f>D95+F95</f>
        <v>77.61</v>
      </c>
      <c r="H95" s="57">
        <v>3</v>
      </c>
    </row>
  </sheetData>
  <sheetProtection/>
  <mergeCells count="18">
    <mergeCell ref="A2:H2"/>
    <mergeCell ref="C3:D3"/>
    <mergeCell ref="E3:F3"/>
    <mergeCell ref="E10:H10"/>
    <mergeCell ref="E14:H14"/>
    <mergeCell ref="E26:H26"/>
    <mergeCell ref="E31:H31"/>
    <mergeCell ref="E34:H34"/>
    <mergeCell ref="E40:H40"/>
    <mergeCell ref="E44:H44"/>
    <mergeCell ref="E53:H53"/>
    <mergeCell ref="E62:H62"/>
    <mergeCell ref="E83:H83"/>
    <mergeCell ref="E92:H92"/>
    <mergeCell ref="A3:A4"/>
    <mergeCell ref="B3:B4"/>
    <mergeCell ref="G3:G4"/>
    <mergeCell ref="H3:H4"/>
  </mergeCells>
  <printOptions/>
  <pageMargins left="0.5548611111111111" right="0.5548611111111111" top="0.38958333333333334" bottom="0.38958333333333334" header="0.5118055555555555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</cp:lastModifiedBy>
  <cp:lastPrinted>2020-08-20T09:01:25Z</cp:lastPrinted>
  <dcterms:created xsi:type="dcterms:W3CDTF">2015-01-30T13:19:58Z</dcterms:created>
  <dcterms:modified xsi:type="dcterms:W3CDTF">2020-08-24T01:46:16Z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